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Rentenbank.local\dfs-daten\OEs\KRA\KRA MA\Zweckvermögen_Nachrangdarlehen\02_Verschiedenes\Überarbeitung Quartalsreporting\Mit Blattschutz\"/>
    </mc:Choice>
  </mc:AlternateContent>
  <xr:revisionPtr revIDLastSave="0" documentId="13_ncr:1_{0B12D1B4-8867-4633-AD3A-6D9559118568}" xr6:coauthVersionLast="36" xr6:coauthVersionMax="36" xr10:uidLastSave="{00000000-0000-0000-0000-000000000000}"/>
  <workbookProtection workbookAlgorithmName="SHA-512" workbookHashValue="bqw7m8mZDE9YHkLAd8BnLDMsM5VSsCL7df6GnpPQLGYbMcuT/u1PH+xP51ldKS4eyVVbk19E1+z2YxHoFDWMKA==" workbookSaltValue="7Z6PidmnSWB1ozVH6PSxuQ==" workbookSpinCount="100000" lockStructure="1"/>
  <bookViews>
    <workbookView xWindow="0" yWindow="0" windowWidth="28800" windowHeight="11325" xr2:uid="{C02367DD-9EFD-423D-993D-674CF15FA763}"/>
  </bookViews>
  <sheets>
    <sheet name="Anleitung" sheetId="5" r:id="rId1"/>
    <sheet name="Reporting" sheetId="2" r:id="rId2"/>
    <sheet name="Managementreport" sheetId="3" r:id="rId3"/>
    <sheet name="Settings" sheetId="4" state="hidden" r:id="rId4"/>
  </sheets>
  <definedNames>
    <definedName name="_xlnm.Print_Area" localSheetId="2">Managementreport!$B$2:$F$45</definedName>
    <definedName name="_xlnm.Print_Area" localSheetId="1">Reporting!$B$1:$AI$66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 l="1"/>
  <c r="D6" i="2"/>
  <c r="C48" i="2" l="1"/>
  <c r="B5" i="2"/>
  <c r="AE64" i="2" l="1"/>
  <c r="AD64" i="2"/>
  <c r="AC64" i="2"/>
  <c r="AB64" i="2"/>
  <c r="AA64" i="2"/>
  <c r="Z64" i="2"/>
  <c r="Y64" i="2"/>
  <c r="X64" i="2"/>
  <c r="W64" i="2"/>
  <c r="V64" i="2"/>
  <c r="U64" i="2"/>
  <c r="T64" i="2"/>
  <c r="S64" i="2"/>
  <c r="R64" i="2"/>
  <c r="Q64" i="2"/>
  <c r="P64" i="2"/>
  <c r="O64" i="2"/>
  <c r="N64" i="2"/>
  <c r="M64" i="2"/>
  <c r="L64" i="2"/>
  <c r="K64" i="2"/>
  <c r="J64" i="2"/>
  <c r="I64" i="2"/>
  <c r="H64" i="2"/>
  <c r="G64" i="2"/>
  <c r="F64" i="2"/>
  <c r="E64" i="2"/>
  <c r="D64" i="2"/>
  <c r="B3" i="4" l="1"/>
  <c r="C3" i="4" s="1"/>
  <c r="C2" i="4"/>
  <c r="C50" i="2" l="1"/>
  <c r="B6" i="2" l="1"/>
  <c r="AE39" i="2"/>
  <c r="AE27" i="2"/>
  <c r="AE21" i="2"/>
  <c r="AD39" i="2"/>
  <c r="AD27" i="2"/>
  <c r="AD21" i="2"/>
  <c r="AC39" i="2"/>
  <c r="AC27" i="2"/>
  <c r="AC21" i="2"/>
  <c r="AB39" i="2"/>
  <c r="AB27" i="2"/>
  <c r="AB21" i="2"/>
  <c r="AA39" i="2"/>
  <c r="AA27" i="2"/>
  <c r="AA21" i="2"/>
  <c r="Z39" i="2"/>
  <c r="Z27" i="2"/>
  <c r="Z21" i="2"/>
  <c r="Y39" i="2"/>
  <c r="Y27" i="2"/>
  <c r="Y21" i="2"/>
  <c r="X39" i="2"/>
  <c r="X27" i="2"/>
  <c r="X21" i="2"/>
  <c r="W39" i="2"/>
  <c r="W27" i="2"/>
  <c r="W21" i="2"/>
  <c r="B4" i="4"/>
  <c r="V39" i="2"/>
  <c r="V27" i="2"/>
  <c r="V21" i="2"/>
  <c r="U39" i="2"/>
  <c r="U27" i="2"/>
  <c r="U21" i="2"/>
  <c r="T39" i="2"/>
  <c r="T27" i="2"/>
  <c r="T21" i="2"/>
  <c r="D8" i="2"/>
  <c r="E8" i="2" l="1"/>
  <c r="F8" i="2" s="1"/>
  <c r="G8" i="2" s="1"/>
  <c r="H8" i="2" s="1"/>
  <c r="D9" i="2"/>
  <c r="AB43" i="2"/>
  <c r="U43" i="2"/>
  <c r="B5" i="4"/>
  <c r="C4" i="4"/>
  <c r="Z43" i="2"/>
  <c r="V43" i="2"/>
  <c r="AD43" i="2"/>
  <c r="AC43" i="2"/>
  <c r="Y43" i="2"/>
  <c r="T43" i="2"/>
  <c r="W43" i="2"/>
  <c r="AA43" i="2"/>
  <c r="X43" i="2"/>
  <c r="AE43" i="2"/>
  <c r="E10" i="2"/>
  <c r="D10" i="2"/>
  <c r="I8" i="2" l="1"/>
  <c r="J8" i="2" s="1"/>
  <c r="K8" i="2" s="1"/>
  <c r="L8" i="2" s="1"/>
  <c r="M8" i="2" s="1"/>
  <c r="N8" i="2" s="1"/>
  <c r="O8" i="2" s="1"/>
  <c r="P8" i="2" s="1"/>
  <c r="Q8" i="2" s="1"/>
  <c r="R8" i="2" s="1"/>
  <c r="S8" i="2" s="1"/>
  <c r="T8" i="2" s="1"/>
  <c r="U8" i="2" s="1"/>
  <c r="V8" i="2" s="1"/>
  <c r="W8" i="2" s="1"/>
  <c r="X8" i="2" s="1"/>
  <c r="Y8" i="2" s="1"/>
  <c r="Z8" i="2" s="1"/>
  <c r="AA8" i="2" s="1"/>
  <c r="AB8" i="2" s="1"/>
  <c r="AC8" i="2" s="1"/>
  <c r="AD8" i="2" s="1"/>
  <c r="AE8" i="2" s="1"/>
  <c r="H9" i="2"/>
  <c r="B6" i="4"/>
  <c r="C5" i="4"/>
  <c r="F10" i="2"/>
  <c r="B7" i="4" l="1"/>
  <c r="C6" i="4"/>
  <c r="G10" i="2"/>
  <c r="B8" i="4" l="1"/>
  <c r="C7" i="4"/>
  <c r="H10" i="2"/>
  <c r="B9" i="4" l="1"/>
  <c r="C8" i="4"/>
  <c r="I10" i="2"/>
  <c r="J10" i="2"/>
  <c r="B10" i="4" l="1"/>
  <c r="C9" i="4"/>
  <c r="D48" i="2"/>
  <c r="B11" i="4" l="1"/>
  <c r="C10" i="4"/>
  <c r="D39" i="2"/>
  <c r="E39" i="2"/>
  <c r="D27" i="2"/>
  <c r="E27" i="2"/>
  <c r="D21" i="2"/>
  <c r="E21" i="2"/>
  <c r="S39" i="2"/>
  <c r="S27" i="2"/>
  <c r="S21" i="2"/>
  <c r="R39" i="2"/>
  <c r="R27" i="2"/>
  <c r="R21" i="2"/>
  <c r="Q39" i="2"/>
  <c r="Q27" i="2"/>
  <c r="Q21" i="2"/>
  <c r="P39" i="2"/>
  <c r="P27" i="2"/>
  <c r="P21" i="2"/>
  <c r="O39" i="2"/>
  <c r="O27" i="2"/>
  <c r="O21" i="2"/>
  <c r="N39" i="2"/>
  <c r="N27" i="2"/>
  <c r="N21" i="2"/>
  <c r="M39" i="2"/>
  <c r="M27" i="2"/>
  <c r="M21" i="2"/>
  <c r="L39" i="2"/>
  <c r="L27" i="2"/>
  <c r="L21" i="2"/>
  <c r="S43" i="2" l="1"/>
  <c r="B12" i="4"/>
  <c r="C11" i="4"/>
  <c r="R43" i="2"/>
  <c r="N43" i="2"/>
  <c r="M43" i="2"/>
  <c r="O43" i="2"/>
  <c r="L43" i="2"/>
  <c r="P43" i="2"/>
  <c r="Q43" i="2"/>
  <c r="D43" i="2"/>
  <c r="E43" i="2"/>
  <c r="B13" i="4" l="1"/>
  <c r="C12" i="4"/>
  <c r="D45" i="2"/>
  <c r="E45" i="2" s="1"/>
  <c r="F39" i="2"/>
  <c r="B14" i="4" l="1"/>
  <c r="C13" i="4"/>
  <c r="G27" i="2"/>
  <c r="G39" i="2"/>
  <c r="G21" i="2"/>
  <c r="G9" i="2"/>
  <c r="B15" i="4" l="1"/>
  <c r="C14" i="4"/>
  <c r="G43" i="2"/>
  <c r="E9" i="2"/>
  <c r="F27" i="2"/>
  <c r="F21" i="2"/>
  <c r="F9" i="2"/>
  <c r="J27" i="2"/>
  <c r="J39" i="2"/>
  <c r="J21" i="2"/>
  <c r="K39" i="2"/>
  <c r="I39" i="2"/>
  <c r="K27" i="2"/>
  <c r="I27" i="2"/>
  <c r="K21" i="2"/>
  <c r="I21" i="2"/>
  <c r="H21" i="2"/>
  <c r="H27" i="2"/>
  <c r="H39" i="2"/>
  <c r="F43" i="2" l="1"/>
  <c r="F45" i="2" s="1"/>
  <c r="G45" i="2" s="1"/>
  <c r="H43" i="2"/>
  <c r="J43" i="2"/>
  <c r="K43" i="2"/>
  <c r="B16" i="4"/>
  <c r="C15" i="4"/>
  <c r="I43" i="2"/>
  <c r="H45" i="2" l="1"/>
  <c r="I45" i="2" s="1"/>
  <c r="J45" i="2" s="1"/>
  <c r="K45" i="2" s="1"/>
  <c r="L45" i="2" s="1"/>
  <c r="M45" i="2" s="1"/>
  <c r="N45" i="2" s="1"/>
  <c r="O45" i="2" s="1"/>
  <c r="P45" i="2" s="1"/>
  <c r="Q45" i="2" s="1"/>
  <c r="R45" i="2" s="1"/>
  <c r="S45" i="2" s="1"/>
  <c r="T45" i="2" s="1"/>
  <c r="U45" i="2" s="1"/>
  <c r="V45" i="2" s="1"/>
  <c r="W45" i="2" s="1"/>
  <c r="X45" i="2" s="1"/>
  <c r="Y45" i="2" s="1"/>
  <c r="Z45" i="2" s="1"/>
  <c r="AA45" i="2" s="1"/>
  <c r="AB45" i="2" s="1"/>
  <c r="AC45" i="2" s="1"/>
  <c r="AD45" i="2" s="1"/>
  <c r="AE45" i="2" s="1"/>
  <c r="B17" i="4"/>
  <c r="C16" i="4"/>
  <c r="I9" i="2"/>
  <c r="B18" i="4" l="1"/>
  <c r="C17" i="4"/>
  <c r="J9" i="2"/>
  <c r="C18" i="4" l="1"/>
  <c r="B19" i="4"/>
  <c r="L10" i="2"/>
  <c r="K10" i="2"/>
  <c r="K9" i="2"/>
  <c r="C19" i="4" l="1"/>
  <c r="B20" i="4"/>
  <c r="M10" i="2"/>
  <c r="L9" i="2"/>
  <c r="M9" i="2" l="1"/>
  <c r="N10" i="2"/>
  <c r="C20" i="4"/>
  <c r="B21" i="4"/>
  <c r="O10" i="2" l="1"/>
  <c r="N9" i="2"/>
  <c r="C21" i="4"/>
  <c r="B22" i="4"/>
  <c r="O9" i="2"/>
  <c r="P10" i="2"/>
  <c r="C22" i="4" l="1"/>
  <c r="B23" i="4"/>
  <c r="Q10" i="2"/>
  <c r="P9" i="2"/>
  <c r="B24" i="4" l="1"/>
  <c r="C23" i="4"/>
  <c r="R10" i="2"/>
  <c r="Q9" i="2"/>
  <c r="B25" i="4" l="1"/>
  <c r="C24" i="4"/>
  <c r="R9" i="2"/>
  <c r="B26" i="4" l="1"/>
  <c r="C25" i="4"/>
  <c r="S10" i="2"/>
  <c r="S9" i="2"/>
  <c r="B27" i="4" l="1"/>
  <c r="C26" i="4"/>
  <c r="T9" i="2"/>
  <c r="T10" i="2"/>
  <c r="B28" i="4" l="1"/>
  <c r="C27" i="4"/>
  <c r="U9" i="2"/>
  <c r="U10" i="2"/>
  <c r="B29" i="4" l="1"/>
  <c r="C28" i="4"/>
  <c r="W10" i="2"/>
  <c r="W9" i="2"/>
  <c r="V10" i="2"/>
  <c r="V9" i="2"/>
  <c r="B30" i="4" l="1"/>
  <c r="C29" i="4"/>
  <c r="X10" i="2"/>
  <c r="X9" i="2"/>
  <c r="B31" i="4" l="1"/>
  <c r="C30" i="4"/>
  <c r="Y9" i="2"/>
  <c r="Y10" i="2"/>
  <c r="B32" i="4" l="1"/>
  <c r="C31" i="4"/>
  <c r="Z10" i="2"/>
  <c r="Z9" i="2"/>
  <c r="B33" i="4" l="1"/>
  <c r="C32" i="4"/>
  <c r="AA10" i="2"/>
  <c r="AA9" i="2"/>
  <c r="B34" i="4" l="1"/>
  <c r="C33" i="4"/>
  <c r="AB10" i="2"/>
  <c r="AB9" i="2"/>
  <c r="B35" i="4" l="1"/>
  <c r="C34" i="4"/>
  <c r="AC10" i="2"/>
  <c r="AC9" i="2"/>
  <c r="B36" i="4" l="1"/>
  <c r="C35" i="4"/>
  <c r="AD9" i="2"/>
  <c r="AD10" i="2"/>
  <c r="B37" i="4" l="1"/>
  <c r="C36" i="4"/>
  <c r="AE10" i="2"/>
  <c r="D49" i="2" s="1"/>
  <c r="AE9" i="2"/>
  <c r="B38" i="4" l="1"/>
  <c r="C37" i="4"/>
  <c r="D50" i="2"/>
  <c r="D51" i="2" s="1"/>
  <c r="B39" i="4" l="1"/>
  <c r="C38" i="4"/>
  <c r="B40" i="4" l="1"/>
  <c r="C39" i="4"/>
  <c r="B41" i="4" l="1"/>
  <c r="C40" i="4"/>
  <c r="B42" i="4" l="1"/>
  <c r="C41" i="4"/>
  <c r="B43" i="4" l="1"/>
  <c r="C42" i="4"/>
  <c r="B44" i="4" l="1"/>
  <c r="C43" i="4"/>
  <c r="B45" i="4" l="1"/>
  <c r="C44" i="4"/>
  <c r="B46" i="4" l="1"/>
  <c r="C45" i="4"/>
  <c r="B47" i="4" l="1"/>
  <c r="C46" i="4"/>
  <c r="B48" i="4" l="1"/>
  <c r="C47" i="4"/>
  <c r="B49" i="4" l="1"/>
  <c r="C48" i="4"/>
  <c r="B50" i="4" l="1"/>
  <c r="C49" i="4"/>
  <c r="B51" i="4" l="1"/>
  <c r="C50" i="4"/>
  <c r="B52" i="4" l="1"/>
  <c r="C51" i="4"/>
  <c r="B53" i="4" l="1"/>
  <c r="C52" i="4"/>
  <c r="B54" i="4" l="1"/>
  <c r="C53" i="4"/>
  <c r="B55" i="4" l="1"/>
  <c r="C54" i="4"/>
  <c r="B56" i="4" l="1"/>
  <c r="C55" i="4"/>
  <c r="B57" i="4" l="1"/>
  <c r="C56" i="4"/>
  <c r="B58" i="4" l="1"/>
  <c r="C57" i="4"/>
  <c r="B59" i="4" l="1"/>
  <c r="C58" i="4"/>
  <c r="B60" i="4" l="1"/>
  <c r="C59" i="4"/>
  <c r="B61" i="4" l="1"/>
  <c r="C60" i="4"/>
  <c r="B62" i="4" l="1"/>
  <c r="C61" i="4"/>
  <c r="B63" i="4" l="1"/>
  <c r="C62" i="4"/>
  <c r="B64" i="4" l="1"/>
  <c r="C63" i="4"/>
  <c r="B65" i="4" l="1"/>
  <c r="C64" i="4"/>
  <c r="B66" i="4" l="1"/>
  <c r="C65" i="4"/>
  <c r="B67" i="4" l="1"/>
  <c r="C66" i="4"/>
  <c r="B68" i="4" l="1"/>
  <c r="C67" i="4"/>
  <c r="B69" i="4" l="1"/>
  <c r="C68" i="4"/>
  <c r="B70" i="4" l="1"/>
  <c r="C69" i="4"/>
  <c r="B71" i="4" l="1"/>
  <c r="C70" i="4"/>
  <c r="B72" i="4" l="1"/>
  <c r="C71" i="4"/>
  <c r="B73" i="4" l="1"/>
  <c r="C72" i="4"/>
  <c r="B74" i="4" l="1"/>
  <c r="C73" i="4"/>
  <c r="B75" i="4" l="1"/>
  <c r="C74" i="4"/>
  <c r="B76" i="4" l="1"/>
  <c r="C75" i="4"/>
  <c r="B77" i="4" l="1"/>
  <c r="C76" i="4"/>
  <c r="B78" i="4" l="1"/>
  <c r="C77" i="4"/>
  <c r="B79" i="4" l="1"/>
  <c r="C78" i="4"/>
  <c r="B80" i="4" l="1"/>
  <c r="C79" i="4"/>
  <c r="B81" i="4" l="1"/>
  <c r="C80" i="4"/>
  <c r="B82" i="4" l="1"/>
  <c r="C81" i="4"/>
  <c r="B83" i="4" l="1"/>
  <c r="C83" i="4" s="1"/>
  <c r="C82" i="4"/>
</calcChain>
</file>

<file path=xl/sharedStrings.xml><?xml version="1.0" encoding="utf-8"?>
<sst xmlns="http://schemas.openxmlformats.org/spreadsheetml/2006/main" count="97" uniqueCount="76">
  <si>
    <t>Umsatzerlöse</t>
  </si>
  <si>
    <t>Personalaufwand</t>
  </si>
  <si>
    <t>Materialaufwand</t>
  </si>
  <si>
    <t>Cash Flow aus Investitionstätigkeit</t>
  </si>
  <si>
    <t>sonst. betriebl. Erlöse</t>
  </si>
  <si>
    <t>(+)</t>
  </si>
  <si>
    <t>(-)</t>
  </si>
  <si>
    <t>(+) / (-)</t>
  </si>
  <si>
    <t>Cash Flow aus Finanzierungstätigkeit</t>
  </si>
  <si>
    <t>Darlehen</t>
  </si>
  <si>
    <t>Wandeldarlehen</t>
  </si>
  <si>
    <t>Eigenkapitalfinanzierung durch ext. Investoren</t>
  </si>
  <si>
    <t>Öffentliche Förderprogramme / Zuwendungen</t>
  </si>
  <si>
    <t>Nachrangdarlehen der Rentenbank</t>
  </si>
  <si>
    <t>Zinszahlungen</t>
  </si>
  <si>
    <t>Kredittilgungen</t>
  </si>
  <si>
    <t>(1)</t>
  </si>
  <si>
    <t>(2)</t>
  </si>
  <si>
    <t>(3)</t>
  </si>
  <si>
    <t>Δ Vorräte</t>
  </si>
  <si>
    <t>Δ Forderungen aus LuL</t>
  </si>
  <si>
    <t>Δ Verbindlichkeiten aus LuL</t>
  </si>
  <si>
    <t>gezahlte Steuern</t>
  </si>
  <si>
    <t>Cash Flow gesamt</t>
  </si>
  <si>
    <t>(4)</t>
  </si>
  <si>
    <t>sonstige Korrekturen</t>
  </si>
  <si>
    <t>(1)+(2)+(3)+(4)</t>
  </si>
  <si>
    <t>Investitionen Sachanlagen</t>
  </si>
  <si>
    <t>Investitionen immaterielle Vermögensgestände</t>
  </si>
  <si>
    <t>Cash Flow aus Geschäftstätigkeit</t>
  </si>
  <si>
    <t>Steuererstattungen</t>
  </si>
  <si>
    <t>sonst. betriebl. Aufwendungen</t>
  </si>
  <si>
    <t>Kontostand</t>
  </si>
  <si>
    <t>Desinvestitionen Sachanlagen</t>
  </si>
  <si>
    <t>Desinvestitionen immaterielle Vermögensgestände</t>
  </si>
  <si>
    <t>Liegen neue Gesellschafterbeschlüsse vor?</t>
  </si>
  <si>
    <t>Organisation</t>
  </si>
  <si>
    <t>Finanzen</t>
  </si>
  <si>
    <t>Wie viele Mitarbeiter hat das Unternehmen aktuell (Angabe in FTEs)?</t>
  </si>
  <si>
    <t>Sonstiges</t>
  </si>
  <si>
    <t>Bitte kommentiert die Umsatzentwicklung in den letzten 3 Monaten sowie die Umsatzpipeline.</t>
  </si>
  <si>
    <t>#</t>
  </si>
  <si>
    <t>manuell ausfüllbare Zellen</t>
  </si>
  <si>
    <t>zzgl. Cash Flow gesamt</t>
  </si>
  <si>
    <t>Differenz zu Zelle C5</t>
  </si>
  <si>
    <r>
      <t xml:space="preserve">Sofern </t>
    </r>
    <r>
      <rPr>
        <b/>
        <sz val="11"/>
        <color theme="1"/>
        <rFont val="LR Juneau"/>
      </rPr>
      <t>(4) sonstige Korrekturen</t>
    </r>
    <r>
      <rPr>
        <sz val="11"/>
        <color theme="1"/>
        <rFont val="LR Juneau"/>
      </rPr>
      <t xml:space="preserve"> vorliegen, bitte spezifiziert, welche Positionen hier enthalten sind.</t>
    </r>
  </si>
  <si>
    <t>verformelte Zellen</t>
  </si>
  <si>
    <t>in EUR</t>
  </si>
  <si>
    <t>Bitte kommentiert die Änderung der Mitarbeiterzahl, sofern es eine gab.</t>
  </si>
  <si>
    <t>Bis zu welchem Zeitpunkt plant ihr, das Nachrangdarlehen auszugeben?</t>
  </si>
  <si>
    <t>Sind neue regulatorische Risiken aufgetreten, die wesentlich für das Geschäftsmodell sind (wie z.B. neue Verordnungen, verpasste Zulassungen etc.)?</t>
  </si>
  <si>
    <t>Habt ihr den letzten 3 Monaten eine Finanzierung erhalten? 
Wenn ja, bitte Mittelgeber, Höhe und Art der Finanzierung angeben sowie Verträge mitschicken.</t>
  </si>
  <si>
    <t>Plant ihr eine Anschlussfinanzierung? 
Wenn ja, bitte Mittelgeber, Höhe und Art der Finanzierung angeben.</t>
  </si>
  <si>
    <t>Welche Indikatoren/Nachweise (z.B. unterschriebene Term Sheets oder LOIs) habt ihr bereits, die die Wahrscheinlichkeit des Gelingens einer Anschlussfinanzierung (s. Frage 6) anzeigen?</t>
  </si>
  <si>
    <t>Bis wann geht, nach eurer Berechnung, eure Runway (ohne Einbeziehung zukünftiger Finanzierungen und ohne Einbeziehung des LR-Nachrangdarlehen)?</t>
  </si>
  <si>
    <t>Eigenkapitalfinanzierung durch Gründer</t>
  </si>
  <si>
    <t>Eigenkapitalfinanzierung durch Bestandsinvestoren</t>
  </si>
  <si>
    <t>Gibt es weitere, mitteilungspflichtige Informationen, die anzuzeigen sind?</t>
  </si>
  <si>
    <t>Die Rentenbank behält sich den Widerruf des Zuwendungsbescheids vor, falls der Zuwendungsempfänger seinen Informationspflichten gemäß Ziffer 10. des Zuwendungsbescheides nicht oder nicht rechtzeitig nachkommt sowie wenn sich Informationen bzw. Finanzinformationen gemäß Ziffer 10. oder sonstige wesentliche Informationen, die der Zuwendungsempfänger zur Erlangung der Zuwendung oder zum Nachweis der Einhaltung seiner Verpflichtungen aus oder im Zusammenhang mit der Zuwendung gegeben hat, als unrichtig oder unvollständig und daher irreführend herausstellen.</t>
  </si>
  <si>
    <t>Bitte tragt hier den Stichtag des letzten IST-Quartals ein.</t>
  </si>
  <si>
    <t>Startdatum</t>
  </si>
  <si>
    <t>Stichtag aktuelles Reporting</t>
  </si>
  <si>
    <t>Bitte tragt hier das Startdatum der Finanzkalkulation ein.</t>
  </si>
  <si>
    <t>Kontrollrechnung IST-Cash Flow</t>
  </si>
  <si>
    <t>Umsatzverteilung</t>
  </si>
  <si>
    <t>[Produkt/Dienstleistung 1]</t>
  </si>
  <si>
    <t>[Produkt/Dienstleistung 2]</t>
  </si>
  <si>
    <t>[Produkt/Dienstleistung 3]</t>
  </si>
  <si>
    <t>[Produkt/Dienstleistung 4]</t>
  </si>
  <si>
    <t>[Produkt/Dienstleistung 5]</t>
  </si>
  <si>
    <t>Kontrollrechnung Umsatzerlöse</t>
  </si>
  <si>
    <t>Innovationsgutschein/-zuschuss der Rentenbank</t>
  </si>
  <si>
    <t>Bitte tragt unten die Umsatzverteilung nach Produkten/Dienstleistungen/etc. ein, sofern diese vorliegt.</t>
  </si>
  <si>
    <t>Bitte teilt uns weitere Informationen zur Unternehmensentwicklung mit, wie bspw. Patentanmeldungen oder technologische Weiterentwicklungen.</t>
  </si>
  <si>
    <t>Hallo</t>
  </si>
  <si>
    <t>Anleitung zur Erstellung des Reportings zur Antragsstellung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</si>
</sst>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15" x14ac:knownFonts="1">
    <font>
      <sz val="11"/>
      <color theme="1"/>
      <name val="Calibri"/>
      <family val="2"/>
      <scheme val="minor"/>
    </font>
    <font>
      <sz val="11"/>
      <color theme="1"/>
      <name val="LR Juneau"/>
    </font>
    <font>
      <b/>
      <sz val="11"/>
      <color theme="1"/>
      <name val="LR Juneau"/>
    </font>
    <font>
      <sz val="11"/>
      <color theme="1"/>
      <name val="Calibri"/>
      <family val="2"/>
      <scheme val="minor"/>
    </font>
    <font>
      <i/>
      <sz val="11"/>
      <color theme="1"/>
      <name val="LR Juneau"/>
    </font>
    <font>
      <b/>
      <i/>
      <sz val="11"/>
      <color theme="1"/>
      <name val="LR Juneau"/>
    </font>
    <font>
      <b/>
      <sz val="11"/>
      <name val="LR Juneau"/>
    </font>
    <font>
      <b/>
      <sz val="11"/>
      <color theme="0"/>
      <name val="LR Juneau"/>
    </font>
    <font>
      <sz val="11"/>
      <name val="LR Juneau"/>
    </font>
    <font>
      <sz val="9"/>
      <color rgb="FFFF0000"/>
      <name val="LR Juneau"/>
    </font>
    <font>
      <b/>
      <sz val="9"/>
      <color rgb="FFFF0000"/>
      <name val="LR Juneau"/>
    </font>
    <font>
      <sz val="11"/>
      <color theme="0"/>
      <name val="LR Juneau"/>
    </font>
    <font>
      <b/>
      <i/>
      <sz val="11"/>
      <color theme="0"/>
      <name val="LR Juneau"/>
    </font>
    <font>
      <sz val="11"/>
      <color rgb="FFFF0000"/>
      <name val="LR Juneau"/>
    </font>
    <font>
      <b/>
      <sz val="11"/>
      <color rgb="FFFF0000"/>
      <name val="LR Juneau"/>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79998168889431442"/>
        <bgColor indexed="64"/>
      </patternFill>
    </fill>
  </fills>
  <borders count="22">
    <border>
      <left/>
      <right/>
      <top/>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style="thin">
        <color indexed="64"/>
      </top>
      <bottom style="medium">
        <color indexed="64"/>
      </bottom>
      <diagonal/>
    </border>
    <border>
      <left/>
      <right/>
      <top style="thin">
        <color rgb="FFFF0000"/>
      </top>
      <bottom style="medium">
        <color rgb="FFFF0000"/>
      </bottom>
      <diagonal/>
    </border>
    <border>
      <left/>
      <right style="hair">
        <color auto="1"/>
      </right>
      <top/>
      <bottom/>
      <diagonal/>
    </border>
    <border>
      <left/>
      <right style="hair">
        <color auto="1"/>
      </right>
      <top style="thin">
        <color indexed="64"/>
      </top>
      <bottom style="medium">
        <color indexed="64"/>
      </bottom>
      <diagonal/>
    </border>
    <border>
      <left/>
      <right style="hair">
        <color auto="1"/>
      </right>
      <top/>
      <bottom style="medium">
        <color auto="1"/>
      </bottom>
      <diagonal/>
    </border>
    <border>
      <left/>
      <right/>
      <top/>
      <bottom style="medium">
        <color auto="1"/>
      </bottom>
      <diagonal/>
    </border>
    <border>
      <left/>
      <right style="hair">
        <color auto="1"/>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dotted">
        <color indexed="64"/>
      </left>
      <right style="dotted">
        <color indexed="64"/>
      </right>
      <top/>
      <bottom style="dotted">
        <color indexed="64"/>
      </bottom>
      <diagonal/>
    </border>
    <border>
      <left style="hair">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hair">
        <color auto="1"/>
      </right>
      <top/>
      <bottom style="medium">
        <color indexed="64"/>
      </bottom>
      <diagonal/>
    </border>
    <border>
      <left style="hair">
        <color auto="1"/>
      </left>
      <right style="hair">
        <color auto="1"/>
      </right>
      <top/>
      <bottom/>
      <diagonal/>
    </border>
    <border>
      <left style="hair">
        <color auto="1"/>
      </left>
      <right style="hair">
        <color auto="1"/>
      </right>
      <top style="thin">
        <color indexed="64"/>
      </top>
      <bottom style="medium">
        <color indexed="64"/>
      </bottom>
      <diagonal/>
    </border>
    <border>
      <left style="hair">
        <color auto="1"/>
      </left>
      <right style="thin">
        <color auto="1"/>
      </right>
      <top/>
      <bottom style="medium">
        <color indexed="64"/>
      </bottom>
      <diagonal/>
    </border>
    <border>
      <left style="hair">
        <color auto="1"/>
      </left>
      <right style="thin">
        <color auto="1"/>
      </right>
      <top style="thin">
        <color indexed="64"/>
      </top>
      <bottom style="medium">
        <color indexed="64"/>
      </bottom>
      <diagonal/>
    </border>
    <border>
      <left style="hair">
        <color auto="1"/>
      </left>
      <right style="thin">
        <color auto="1"/>
      </right>
      <top style="thin">
        <color auto="1"/>
      </top>
      <bottom/>
      <diagonal/>
    </border>
  </borders>
  <cellStyleXfs count="2">
    <xf numFmtId="0" fontId="0" fillId="0" borderId="0"/>
    <xf numFmtId="43" fontId="3" fillId="0" borderId="0" applyFont="0" applyFill="0" applyBorder="0" applyAlignment="0" applyProtection="0"/>
  </cellStyleXfs>
  <cellXfs count="83">
    <xf numFmtId="0" fontId="0" fillId="0" borderId="0" xfId="0"/>
    <xf numFmtId="4" fontId="1" fillId="2" borderId="2" xfId="0" applyNumberFormat="1" applyFont="1" applyFill="1" applyBorder="1" applyProtection="1">
      <protection locked="0"/>
    </xf>
    <xf numFmtId="14" fontId="0" fillId="0" borderId="0" xfId="0" applyNumberFormat="1"/>
    <xf numFmtId="0" fontId="2" fillId="0" borderId="0" xfId="0" applyFont="1" applyAlignment="1" applyProtection="1">
      <alignment horizontal="right"/>
      <protection locked="0"/>
    </xf>
    <xf numFmtId="0" fontId="1" fillId="0" borderId="0" xfId="0" applyFont="1" applyProtection="1">
      <protection locked="0"/>
    </xf>
    <xf numFmtId="14" fontId="1" fillId="0" borderId="0" xfId="0" applyNumberFormat="1" applyFont="1" applyAlignment="1" applyProtection="1">
      <alignment horizontal="center"/>
      <protection locked="0"/>
    </xf>
    <xf numFmtId="4" fontId="7" fillId="3" borderId="2" xfId="0" applyNumberFormat="1" applyFont="1" applyFill="1" applyBorder="1" applyProtection="1">
      <protection locked="0"/>
    </xf>
    <xf numFmtId="164" fontId="8" fillId="2" borderId="5" xfId="1" applyNumberFormat="1" applyFont="1" applyFill="1" applyBorder="1" applyAlignment="1" applyProtection="1">
      <alignment horizontal="center"/>
      <protection locked="0"/>
    </xf>
    <xf numFmtId="164" fontId="8" fillId="2" borderId="15" xfId="1" applyNumberFormat="1" applyFont="1" applyFill="1" applyBorder="1" applyAlignment="1" applyProtection="1">
      <alignment horizontal="center"/>
      <protection locked="0"/>
    </xf>
    <xf numFmtId="0" fontId="0" fillId="0" borderId="0" xfId="0" applyProtection="1">
      <protection locked="0"/>
    </xf>
    <xf numFmtId="0" fontId="1" fillId="0" borderId="0" xfId="0" applyFont="1" applyFill="1" applyProtection="1">
      <protection locked="0"/>
    </xf>
    <xf numFmtId="164" fontId="2" fillId="0" borderId="5" xfId="1" applyNumberFormat="1" applyFont="1" applyFill="1" applyBorder="1" applyAlignment="1" applyProtection="1">
      <alignment horizontal="center"/>
      <protection locked="0"/>
    </xf>
    <xf numFmtId="164" fontId="2" fillId="0" borderId="17" xfId="1" applyNumberFormat="1" applyFont="1" applyFill="1" applyBorder="1" applyAlignment="1" applyProtection="1">
      <alignment horizontal="center"/>
      <protection locked="0"/>
    </xf>
    <xf numFmtId="164" fontId="2" fillId="0" borderId="15" xfId="1" applyNumberFormat="1" applyFont="1" applyFill="1" applyBorder="1" applyAlignment="1" applyProtection="1">
      <alignment horizontal="center"/>
      <protection locked="0"/>
    </xf>
    <xf numFmtId="164" fontId="1" fillId="2" borderId="5" xfId="1" applyNumberFormat="1" applyFont="1" applyFill="1" applyBorder="1" applyAlignment="1" applyProtection="1">
      <alignment horizontal="center"/>
      <protection locked="0"/>
    </xf>
    <xf numFmtId="164" fontId="1" fillId="2" borderId="15" xfId="1" applyNumberFormat="1" applyFont="1" applyFill="1" applyBorder="1" applyAlignment="1" applyProtection="1">
      <alignment horizontal="center"/>
      <protection locked="0"/>
    </xf>
    <xf numFmtId="164" fontId="2" fillId="0" borderId="0" xfId="1" applyNumberFormat="1" applyFont="1" applyFill="1" applyAlignment="1" applyProtection="1">
      <alignment horizontal="center"/>
      <protection locked="0"/>
    </xf>
    <xf numFmtId="164" fontId="9" fillId="0" borderId="0" xfId="1" applyNumberFormat="1" applyFont="1" applyFill="1" applyAlignment="1" applyProtection="1">
      <alignment horizontal="center" vertical="center"/>
      <protection locked="0"/>
    </xf>
    <xf numFmtId="164" fontId="9" fillId="0" borderId="4" xfId="1" applyNumberFormat="1" applyFont="1" applyFill="1" applyBorder="1" applyAlignment="1" applyProtection="1">
      <alignment horizontal="center" vertical="center"/>
      <protection locked="0"/>
    </xf>
    <xf numFmtId="164" fontId="10" fillId="0" borderId="0" xfId="1" applyNumberFormat="1" applyFont="1" applyFill="1" applyAlignment="1" applyProtection="1">
      <alignment horizontal="center" vertical="center"/>
      <protection locked="0"/>
    </xf>
    <xf numFmtId="0" fontId="1" fillId="0" borderId="0" xfId="0" applyFont="1" applyAlignment="1" applyProtection="1">
      <alignment horizontal="center"/>
      <protection locked="0"/>
    </xf>
    <xf numFmtId="49" fontId="1" fillId="2" borderId="9" xfId="0" applyNumberFormat="1" applyFont="1" applyFill="1" applyBorder="1" applyAlignment="1" applyProtection="1">
      <alignment horizontal="left"/>
      <protection locked="0"/>
    </xf>
    <xf numFmtId="0" fontId="1" fillId="0" borderId="0" xfId="0" applyFont="1" applyFill="1" applyAlignment="1" applyProtection="1">
      <alignment horizontal="center"/>
      <protection locked="0"/>
    </xf>
    <xf numFmtId="0" fontId="4" fillId="0" borderId="0" xfId="0" applyFont="1" applyAlignment="1" applyProtection="1">
      <alignment horizontal="center"/>
      <protection locked="0"/>
    </xf>
    <xf numFmtId="164" fontId="1" fillId="2" borderId="10" xfId="1" applyNumberFormat="1" applyFont="1" applyFill="1" applyBorder="1" applyAlignment="1" applyProtection="1">
      <alignment horizontal="center"/>
      <protection locked="0"/>
    </xf>
    <xf numFmtId="164" fontId="1" fillId="2" borderId="21" xfId="1" applyNumberFormat="1" applyFont="1" applyFill="1" applyBorder="1" applyAlignment="1" applyProtection="1">
      <alignment horizontal="center"/>
      <protection locked="0"/>
    </xf>
    <xf numFmtId="164" fontId="1" fillId="2" borderId="11" xfId="1" applyNumberFormat="1" applyFont="1" applyFill="1" applyBorder="1" applyAlignment="1" applyProtection="1">
      <alignment horizontal="center"/>
      <protection locked="0"/>
    </xf>
    <xf numFmtId="164" fontId="1" fillId="2" borderId="14" xfId="1" applyNumberFormat="1" applyFont="1" applyFill="1" applyBorder="1" applyAlignment="1" applyProtection="1">
      <alignment horizontal="center"/>
      <protection locked="0"/>
    </xf>
    <xf numFmtId="0" fontId="2" fillId="0" borderId="0" xfId="0" applyFont="1" applyAlignment="1" applyProtection="1">
      <alignment horizontal="right"/>
    </xf>
    <xf numFmtId="0" fontId="1" fillId="0" borderId="0" xfId="0" applyFont="1" applyProtection="1"/>
    <xf numFmtId="0" fontId="2" fillId="0" borderId="0" xfId="0" applyFont="1" applyProtection="1"/>
    <xf numFmtId="0" fontId="11" fillId="4" borderId="0" xfId="0" applyFont="1" applyFill="1" applyProtection="1"/>
    <xf numFmtId="0" fontId="12" fillId="4" borderId="8" xfId="0" applyFont="1" applyFill="1" applyBorder="1" applyProtection="1"/>
    <xf numFmtId="0" fontId="1" fillId="0" borderId="0" xfId="0" quotePrefix="1" applyFont="1" applyFill="1" applyAlignment="1" applyProtection="1">
      <alignment horizontal="right"/>
    </xf>
    <xf numFmtId="0" fontId="1" fillId="0" borderId="0" xfId="0" applyFont="1" applyFill="1" applyAlignment="1" applyProtection="1">
      <alignment horizontal="left" indent="1"/>
    </xf>
    <xf numFmtId="0" fontId="1" fillId="0" borderId="0" xfId="0" applyFont="1" applyFill="1" applyAlignment="1" applyProtection="1">
      <alignment horizontal="right"/>
    </xf>
    <xf numFmtId="0" fontId="2" fillId="0" borderId="0" xfId="0" quotePrefix="1" applyFont="1" applyFill="1" applyAlignment="1" applyProtection="1">
      <alignment horizontal="right"/>
    </xf>
    <xf numFmtId="0" fontId="2" fillId="3" borderId="3" xfId="0" applyFont="1" applyFill="1" applyBorder="1" applyProtection="1"/>
    <xf numFmtId="0" fontId="1" fillId="0" borderId="0" xfId="0" applyFont="1" applyFill="1" applyProtection="1"/>
    <xf numFmtId="0" fontId="2" fillId="0" borderId="0" xfId="0" applyFont="1" applyFill="1" applyProtection="1"/>
    <xf numFmtId="0" fontId="1" fillId="0" borderId="0" xfId="0" quotePrefix="1" applyFont="1" applyAlignment="1" applyProtection="1">
      <alignment horizontal="right"/>
    </xf>
    <xf numFmtId="0" fontId="1" fillId="0" borderId="0" xfId="0" applyFont="1" applyAlignment="1" applyProtection="1">
      <alignment horizontal="right"/>
    </xf>
    <xf numFmtId="0" fontId="2" fillId="0" borderId="0" xfId="0" quotePrefix="1" applyFont="1" applyAlignment="1" applyProtection="1">
      <alignment horizontal="right"/>
    </xf>
    <xf numFmtId="0" fontId="2" fillId="0" borderId="0" xfId="0" applyFont="1" applyFill="1" applyAlignment="1" applyProtection="1">
      <alignment horizontal="left"/>
    </xf>
    <xf numFmtId="0" fontId="10" fillId="0" borderId="0" xfId="0" applyFont="1" applyFill="1" applyProtection="1"/>
    <xf numFmtId="0" fontId="9" fillId="0" borderId="0" xfId="0" applyFont="1" applyFill="1" applyProtection="1"/>
    <xf numFmtId="0" fontId="9" fillId="0" borderId="4" xfId="0" applyFont="1" applyFill="1" applyBorder="1" applyProtection="1"/>
    <xf numFmtId="0" fontId="1" fillId="0" borderId="0" xfId="0" applyFont="1" applyAlignment="1" applyProtection="1">
      <alignment wrapText="1"/>
    </xf>
    <xf numFmtId="0" fontId="5" fillId="0" borderId="0" xfId="0" applyFont="1" applyProtection="1"/>
    <xf numFmtId="0" fontId="4" fillId="0" borderId="0" xfId="0" applyFont="1" applyProtection="1"/>
    <xf numFmtId="164" fontId="2" fillId="3" borderId="6" xfId="1" applyNumberFormat="1" applyFont="1" applyFill="1" applyBorder="1" applyAlignment="1" applyProtection="1">
      <alignment horizontal="center"/>
    </xf>
    <xf numFmtId="164" fontId="2" fillId="3" borderId="18" xfId="1" applyNumberFormat="1" applyFont="1" applyFill="1" applyBorder="1" applyAlignment="1" applyProtection="1">
      <alignment horizontal="center"/>
    </xf>
    <xf numFmtId="164" fontId="2" fillId="3" borderId="20" xfId="1" applyNumberFormat="1" applyFont="1" applyFill="1" applyBorder="1" applyAlignment="1" applyProtection="1">
      <alignment horizontal="center"/>
    </xf>
    <xf numFmtId="0" fontId="1" fillId="0" borderId="0" xfId="0" applyFont="1" applyAlignment="1" applyProtection="1">
      <alignment wrapText="1"/>
      <protection locked="0"/>
    </xf>
    <xf numFmtId="0" fontId="1" fillId="0" borderId="0" xfId="0" applyFont="1" applyAlignment="1" applyProtection="1">
      <protection locked="0"/>
    </xf>
    <xf numFmtId="0" fontId="13" fillId="0" borderId="0" xfId="0" applyFont="1" applyAlignment="1" applyProtection="1">
      <protection locked="0"/>
    </xf>
    <xf numFmtId="0" fontId="14" fillId="0" borderId="0" xfId="0" quotePrefix="1" applyFont="1" applyAlignment="1" applyProtection="1">
      <alignment vertical="center"/>
      <protection locked="0"/>
    </xf>
    <xf numFmtId="0" fontId="2" fillId="0" borderId="0" xfId="0" applyFont="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vertical="center" wrapText="1"/>
    </xf>
    <xf numFmtId="0" fontId="7" fillId="4" borderId="0" xfId="0" applyFont="1" applyFill="1" applyProtection="1"/>
    <xf numFmtId="0" fontId="1" fillId="0" borderId="0" xfId="0" applyFont="1" applyFill="1" applyAlignment="1" applyProtection="1">
      <alignment horizontal="center"/>
    </xf>
    <xf numFmtId="0" fontId="1" fillId="0" borderId="0" xfId="0" applyFont="1" applyFill="1" applyAlignment="1" applyProtection="1">
      <alignment vertical="center" wrapText="1"/>
    </xf>
    <xf numFmtId="14" fontId="6" fillId="2" borderId="1" xfId="0" applyNumberFormat="1" applyFont="1" applyFill="1" applyBorder="1" applyProtection="1">
      <protection locked="0"/>
    </xf>
    <xf numFmtId="14" fontId="6" fillId="2" borderId="12" xfId="0" applyNumberFormat="1" applyFont="1" applyFill="1" applyBorder="1" applyProtection="1">
      <protection locked="0"/>
    </xf>
    <xf numFmtId="164" fontId="6" fillId="2" borderId="1" xfId="1" applyNumberFormat="1" applyFont="1" applyFill="1" applyBorder="1" applyProtection="1">
      <protection locked="0"/>
    </xf>
    <xf numFmtId="0" fontId="1" fillId="0" borderId="0" xfId="0" applyFont="1" applyAlignment="1" applyProtection="1">
      <alignment horizontal="left" indent="1"/>
      <protection locked="0"/>
    </xf>
    <xf numFmtId="49" fontId="1" fillId="2" borderId="13" xfId="0" applyNumberFormat="1" applyFont="1" applyFill="1" applyBorder="1" applyAlignment="1" applyProtection="1">
      <alignment horizontal="left"/>
      <protection locked="0"/>
    </xf>
    <xf numFmtId="0" fontId="7" fillId="4" borderId="5" xfId="0" applyFont="1" applyFill="1" applyBorder="1" applyAlignment="1" applyProtection="1">
      <alignment horizontal="center"/>
    </xf>
    <xf numFmtId="0" fontId="7" fillId="4" borderId="17" xfId="0" applyFont="1" applyFill="1" applyBorder="1" applyAlignment="1" applyProtection="1">
      <alignment horizontal="center"/>
    </xf>
    <xf numFmtId="0" fontId="7" fillId="4" borderId="15" xfId="0" applyFont="1" applyFill="1" applyBorder="1" applyAlignment="1" applyProtection="1">
      <alignment horizontal="center"/>
    </xf>
    <xf numFmtId="0" fontId="7" fillId="4" borderId="7" xfId="0" applyFont="1" applyFill="1" applyBorder="1" applyAlignment="1" applyProtection="1">
      <alignment horizontal="center"/>
    </xf>
    <xf numFmtId="0" fontId="7" fillId="4" borderId="16" xfId="0" applyFont="1" applyFill="1" applyBorder="1" applyAlignment="1" applyProtection="1">
      <alignment horizontal="center"/>
    </xf>
    <xf numFmtId="0" fontId="7" fillId="4" borderId="19" xfId="0" applyFont="1" applyFill="1" applyBorder="1" applyAlignment="1" applyProtection="1">
      <alignment horizontal="center"/>
    </xf>
    <xf numFmtId="0" fontId="8" fillId="0" borderId="2" xfId="0" applyFont="1" applyBorder="1" applyProtection="1"/>
    <xf numFmtId="0" fontId="2" fillId="0" borderId="0" xfId="0" applyFont="1"/>
    <xf numFmtId="0" fontId="1" fillId="0" borderId="0" xfId="0" applyFont="1" applyFill="1" applyAlignment="1" applyProtection="1">
      <alignment horizontal="center"/>
    </xf>
    <xf numFmtId="0" fontId="1" fillId="2" borderId="0" xfId="0" applyFont="1" applyFill="1" applyAlignment="1" applyProtection="1">
      <alignment horizontal="left" vertical="top" wrapText="1"/>
      <protection locked="0"/>
    </xf>
    <xf numFmtId="0" fontId="1" fillId="0" borderId="0" xfId="0" applyFont="1" applyAlignment="1" applyProtection="1">
      <alignment horizontal="left" vertical="center" wrapText="1"/>
    </xf>
    <xf numFmtId="0" fontId="8" fillId="0" borderId="0" xfId="0" applyFont="1" applyAlignment="1" applyProtection="1">
      <alignment horizontal="left" vertical="center" wrapText="1"/>
    </xf>
    <xf numFmtId="0" fontId="1" fillId="0" borderId="0" xfId="0" applyFont="1" applyAlignment="1" applyProtection="1">
      <alignment horizontal="left" vertical="center"/>
    </xf>
    <xf numFmtId="0" fontId="1" fillId="5" borderId="0" xfId="0" applyFont="1" applyFill="1" applyAlignment="1" applyProtection="1">
      <alignment horizontal="left" vertical="top" wrapText="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142875</xdr:rowOff>
    </xdr:from>
    <xdr:to>
      <xdr:col>20</xdr:col>
      <xdr:colOff>561975</xdr:colOff>
      <xdr:row>25</xdr:row>
      <xdr:rowOff>0</xdr:rowOff>
    </xdr:to>
    <xdr:sp macro="" textlink="">
      <xdr:nvSpPr>
        <xdr:cNvPr id="2" name="Textfeld 1">
          <a:extLst>
            <a:ext uri="{FF2B5EF4-FFF2-40B4-BE49-F238E27FC236}">
              <a16:creationId xmlns:a16="http://schemas.microsoft.com/office/drawing/2014/main" id="{4628E5F5-B568-4AC3-B46D-BFBE6A089400}"/>
            </a:ext>
          </a:extLst>
        </xdr:cNvPr>
        <xdr:cNvSpPr txBox="1"/>
      </xdr:nvSpPr>
      <xdr:spPr>
        <a:xfrm>
          <a:off x="209550" y="523875"/>
          <a:ext cx="15039975" cy="42386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u="sng">
              <a:latin typeface="LR Juneau" pitchFamily="2" charset="0"/>
              <a:ea typeface="LR Juneau" pitchFamily="2" charset="0"/>
              <a:cs typeface="LR Juneau" pitchFamily="2" charset="0"/>
            </a:rPr>
            <a:t>Reporting</a:t>
          </a:r>
          <a:r>
            <a:rPr lang="de-DE" sz="1100">
              <a:latin typeface="LR Juneau" pitchFamily="2" charset="0"/>
              <a:ea typeface="LR Juneau" pitchFamily="2" charset="0"/>
              <a:cs typeface="LR Juneau" pitchFamily="2" charset="0"/>
            </a:rPr>
            <a:t>:</a:t>
          </a:r>
        </a:p>
        <a:p>
          <a:endParaRPr lang="de-DE" sz="700">
            <a:latin typeface="LR Juneau" pitchFamily="2" charset="0"/>
            <a:ea typeface="LR Juneau" pitchFamily="2" charset="0"/>
            <a:cs typeface="LR Juneau" pitchFamily="2" charset="0"/>
          </a:endParaRPr>
        </a:p>
        <a:p>
          <a:r>
            <a:rPr lang="de-DE" sz="1100">
              <a:latin typeface="LR Juneau" pitchFamily="2" charset="0"/>
              <a:ea typeface="LR Juneau" pitchFamily="2" charset="0"/>
              <a:cs typeface="LR Juneau" pitchFamily="2" charset="0"/>
            </a:rPr>
            <a:t>-</a:t>
          </a:r>
          <a:r>
            <a:rPr lang="de-DE" sz="1100" baseline="0">
              <a:latin typeface="LR Juneau" pitchFamily="2" charset="0"/>
              <a:ea typeface="LR Juneau" pitchFamily="2" charset="0"/>
              <a:cs typeface="LR Juneau" pitchFamily="2" charset="0"/>
            </a:rPr>
            <a:t> Generell: Nur </a:t>
          </a:r>
          <a:r>
            <a:rPr lang="de-DE" sz="1100" b="1" baseline="0">
              <a:latin typeface="LR Juneau" pitchFamily="2" charset="0"/>
              <a:ea typeface="LR Juneau" pitchFamily="2" charset="0"/>
              <a:cs typeface="LR Juneau" pitchFamily="2" charset="0"/>
            </a:rPr>
            <a:t>graue</a:t>
          </a:r>
          <a:r>
            <a:rPr lang="de-DE" sz="1100" baseline="0">
              <a:latin typeface="LR Juneau" pitchFamily="2" charset="0"/>
              <a:ea typeface="LR Juneau" pitchFamily="2" charset="0"/>
              <a:cs typeface="LR Juneau" pitchFamily="2" charset="0"/>
            </a:rPr>
            <a:t> Zellen sind veränderbar bzw. müssen befüllt werden.</a:t>
          </a:r>
        </a:p>
        <a:p>
          <a:r>
            <a:rPr lang="de-DE" sz="1100" baseline="0">
              <a:latin typeface="LR Juneau" pitchFamily="2" charset="0"/>
              <a:ea typeface="LR Juneau" pitchFamily="2" charset="0"/>
              <a:cs typeface="LR Juneau" pitchFamily="2" charset="0"/>
            </a:rPr>
            <a:t>- Bitte wählt in Zelle </a:t>
          </a:r>
          <a:r>
            <a:rPr lang="de-DE" sz="1100" b="1" baseline="0">
              <a:latin typeface="LR Juneau" pitchFamily="2" charset="0"/>
              <a:ea typeface="LR Juneau" pitchFamily="2" charset="0"/>
              <a:cs typeface="LR Juneau" pitchFamily="2" charset="0"/>
            </a:rPr>
            <a:t>C2 </a:t>
          </a:r>
          <a:r>
            <a:rPr lang="de-DE" sz="1100" b="0" baseline="0">
              <a:latin typeface="LR Juneau" pitchFamily="2" charset="0"/>
              <a:ea typeface="LR Juneau" pitchFamily="2" charset="0"/>
              <a:cs typeface="LR Juneau" pitchFamily="2" charset="0"/>
            </a:rPr>
            <a:t>das</a:t>
          </a:r>
          <a:r>
            <a:rPr lang="de-DE" sz="1100" b="1" baseline="0">
              <a:latin typeface="LR Juneau" pitchFamily="2" charset="0"/>
              <a:ea typeface="LR Juneau" pitchFamily="2" charset="0"/>
              <a:cs typeface="LR Juneau" pitchFamily="2" charset="0"/>
            </a:rPr>
            <a:t> Startdatum der Finanzkalkulation </a:t>
          </a:r>
          <a:r>
            <a:rPr lang="de-DE" sz="1100" baseline="0">
              <a:latin typeface="LR Juneau" pitchFamily="2" charset="0"/>
              <a:ea typeface="LR Juneau" pitchFamily="2" charset="0"/>
              <a:cs typeface="LR Juneau" pitchFamily="2" charset="0"/>
            </a:rPr>
            <a:t>aus. Das Startdatum muss nicht zwingend der 01.01. eines Jahres sein. Bei einer unterjährigen Gründung z.B. ist das Datum des jeweiligen ersten Quartals auszuwählen.</a:t>
          </a:r>
        </a:p>
        <a:p>
          <a:r>
            <a:rPr lang="de-DE" sz="1100" baseline="0">
              <a:latin typeface="LR Juneau" pitchFamily="2" charset="0"/>
              <a:ea typeface="LR Juneau" pitchFamily="2" charset="0"/>
              <a:cs typeface="LR Juneau" pitchFamily="2" charset="0"/>
            </a:rPr>
            <a:t>- </a:t>
          </a:r>
          <a:r>
            <a:rPr lang="de-DE" sz="1100" baseline="0">
              <a:solidFill>
                <a:schemeClr val="dk1"/>
              </a:solidFill>
              <a:effectLst/>
              <a:latin typeface="LR Juneau" pitchFamily="2" charset="0"/>
              <a:ea typeface="LR Juneau" pitchFamily="2" charset="0"/>
              <a:cs typeface="LR Juneau" pitchFamily="2" charset="0"/>
            </a:rPr>
            <a:t>Bitte wählt in Zelle </a:t>
          </a:r>
          <a:r>
            <a:rPr lang="de-DE" sz="1100" b="1" baseline="0">
              <a:solidFill>
                <a:schemeClr val="dk1"/>
              </a:solidFill>
              <a:effectLst/>
              <a:latin typeface="LR Juneau" pitchFamily="2" charset="0"/>
              <a:ea typeface="LR Juneau" pitchFamily="2" charset="0"/>
              <a:cs typeface="LR Juneau" pitchFamily="2" charset="0"/>
            </a:rPr>
            <a:t>C3 </a:t>
          </a:r>
          <a:r>
            <a:rPr lang="de-DE" sz="1100" b="0" baseline="0">
              <a:solidFill>
                <a:schemeClr val="dk1"/>
              </a:solidFill>
              <a:effectLst/>
              <a:latin typeface="LR Juneau" pitchFamily="2" charset="0"/>
              <a:ea typeface="LR Juneau" pitchFamily="2" charset="0"/>
              <a:cs typeface="LR Juneau" pitchFamily="2" charset="0"/>
            </a:rPr>
            <a:t>den </a:t>
          </a:r>
          <a:r>
            <a:rPr lang="de-DE" sz="1100" b="1" baseline="0">
              <a:solidFill>
                <a:schemeClr val="dk1"/>
              </a:solidFill>
              <a:effectLst/>
              <a:latin typeface="LR Juneau" pitchFamily="2" charset="0"/>
              <a:ea typeface="LR Juneau" pitchFamily="2" charset="0"/>
              <a:cs typeface="LR Juneau" pitchFamily="2" charset="0"/>
            </a:rPr>
            <a:t>Stichtag des letzten IST-Quartals </a:t>
          </a:r>
          <a:r>
            <a:rPr lang="de-DE" sz="1100" b="0" baseline="0">
              <a:solidFill>
                <a:schemeClr val="dk1"/>
              </a:solidFill>
              <a:effectLst/>
              <a:latin typeface="LR Juneau" pitchFamily="2" charset="0"/>
              <a:ea typeface="LR Juneau" pitchFamily="2" charset="0"/>
              <a:cs typeface="LR Juneau" pitchFamily="2" charset="0"/>
            </a:rPr>
            <a:t>aus</a:t>
          </a:r>
          <a:r>
            <a:rPr lang="de-DE" sz="1100" baseline="0">
              <a:solidFill>
                <a:schemeClr val="dk1"/>
              </a:solidFill>
              <a:effectLst/>
              <a:latin typeface="LR Juneau" pitchFamily="2" charset="0"/>
              <a:ea typeface="LR Juneau" pitchFamily="2" charset="0"/>
              <a:cs typeface="LR Juneau" pitchFamily="2" charset="0"/>
            </a:rPr>
            <a:t>.</a:t>
          </a:r>
          <a:endParaRPr lang="de-DE">
            <a:effectLst/>
            <a:latin typeface="LR Juneau" pitchFamily="2" charset="0"/>
            <a:ea typeface="LR Juneau" pitchFamily="2" charset="0"/>
            <a:cs typeface="LR Juneau" pitchFamily="2" charset="0"/>
          </a:endParaRPr>
        </a:p>
        <a:p>
          <a:r>
            <a:rPr lang="de-DE" sz="1100" baseline="0">
              <a:latin typeface="LR Juneau" pitchFamily="2" charset="0"/>
              <a:ea typeface="LR Juneau" pitchFamily="2" charset="0"/>
              <a:cs typeface="LR Juneau" pitchFamily="2" charset="0"/>
            </a:rPr>
            <a:t>- Bitte tragt in Zelle </a:t>
          </a:r>
          <a:r>
            <a:rPr lang="de-DE" sz="1100" b="1" baseline="0">
              <a:latin typeface="LR Juneau" pitchFamily="2" charset="0"/>
              <a:ea typeface="LR Juneau" pitchFamily="2" charset="0"/>
              <a:cs typeface="LR Juneau" pitchFamily="2" charset="0"/>
            </a:rPr>
            <a:t>C5</a:t>
          </a:r>
          <a:r>
            <a:rPr lang="de-DE" sz="1100" baseline="0">
              <a:latin typeface="LR Juneau" pitchFamily="2" charset="0"/>
              <a:ea typeface="LR Juneau" pitchFamily="2" charset="0"/>
              <a:cs typeface="LR Juneau" pitchFamily="2" charset="0"/>
            </a:rPr>
            <a:t> den </a:t>
          </a:r>
          <a:r>
            <a:rPr lang="de-DE" sz="1100" b="1" baseline="0">
              <a:latin typeface="LR Juneau" pitchFamily="2" charset="0"/>
              <a:ea typeface="LR Juneau" pitchFamily="2" charset="0"/>
              <a:cs typeface="LR Juneau" pitchFamily="2" charset="0"/>
            </a:rPr>
            <a:t>Kontostand</a:t>
          </a:r>
          <a:r>
            <a:rPr lang="de-DE" sz="1100" baseline="0">
              <a:latin typeface="LR Juneau" pitchFamily="2" charset="0"/>
              <a:ea typeface="LR Juneau" pitchFamily="2" charset="0"/>
              <a:cs typeface="LR Juneau" pitchFamily="2" charset="0"/>
            </a:rPr>
            <a:t> zum </a:t>
          </a:r>
          <a:r>
            <a:rPr lang="de-DE" sz="1100" b="1" baseline="0">
              <a:latin typeface="LR Juneau" pitchFamily="2" charset="0"/>
              <a:ea typeface="LR Juneau" pitchFamily="2" charset="0"/>
              <a:cs typeface="LR Juneau" pitchFamily="2" charset="0"/>
            </a:rPr>
            <a:t>Startdatum der Finanzkalkulation </a:t>
          </a:r>
          <a:r>
            <a:rPr lang="de-DE" sz="1100" baseline="0">
              <a:latin typeface="LR Juneau" pitchFamily="2" charset="0"/>
              <a:ea typeface="LR Juneau" pitchFamily="2" charset="0"/>
              <a:cs typeface="LR Juneau" pitchFamily="2" charset="0"/>
            </a:rPr>
            <a:t>ein.</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effectLst/>
              <a:latin typeface="LR Juneau" pitchFamily="2" charset="0"/>
              <a:ea typeface="LR Juneau" pitchFamily="2" charset="0"/>
              <a:cs typeface="LR Juneau" pitchFamily="2" charset="0"/>
            </a:rPr>
            <a:t>- Bitte tragt in Zelle </a:t>
          </a:r>
          <a:r>
            <a:rPr lang="de-DE" sz="1100" b="1" baseline="0">
              <a:solidFill>
                <a:schemeClr val="dk1"/>
              </a:solidFill>
              <a:effectLst/>
              <a:latin typeface="LR Juneau" pitchFamily="2" charset="0"/>
              <a:ea typeface="LR Juneau" pitchFamily="2" charset="0"/>
              <a:cs typeface="LR Juneau" pitchFamily="2" charset="0"/>
            </a:rPr>
            <a:t>C6</a:t>
          </a:r>
          <a:r>
            <a:rPr lang="de-DE" sz="1100" baseline="0">
              <a:solidFill>
                <a:schemeClr val="dk1"/>
              </a:solidFill>
              <a:effectLst/>
              <a:latin typeface="LR Juneau" pitchFamily="2" charset="0"/>
              <a:ea typeface="LR Juneau" pitchFamily="2" charset="0"/>
              <a:cs typeface="LR Juneau" pitchFamily="2" charset="0"/>
            </a:rPr>
            <a:t> den </a:t>
          </a:r>
          <a:r>
            <a:rPr lang="de-DE" sz="1100" b="1" baseline="0">
              <a:solidFill>
                <a:schemeClr val="dk1"/>
              </a:solidFill>
              <a:effectLst/>
              <a:latin typeface="LR Juneau" pitchFamily="2" charset="0"/>
              <a:ea typeface="LR Juneau" pitchFamily="2" charset="0"/>
              <a:cs typeface="LR Juneau" pitchFamily="2" charset="0"/>
            </a:rPr>
            <a:t>Kontostand</a:t>
          </a:r>
          <a:r>
            <a:rPr lang="de-DE" sz="1100" baseline="0">
              <a:solidFill>
                <a:schemeClr val="dk1"/>
              </a:solidFill>
              <a:effectLst/>
              <a:latin typeface="LR Juneau" pitchFamily="2" charset="0"/>
              <a:ea typeface="LR Juneau" pitchFamily="2" charset="0"/>
              <a:cs typeface="LR Juneau" pitchFamily="2" charset="0"/>
            </a:rPr>
            <a:t> zum </a:t>
          </a:r>
          <a:r>
            <a:rPr lang="de-DE" sz="1100" b="1" baseline="0">
              <a:solidFill>
                <a:schemeClr val="dk1"/>
              </a:solidFill>
              <a:effectLst/>
              <a:latin typeface="LR Juneau" pitchFamily="2" charset="0"/>
              <a:ea typeface="LR Juneau" pitchFamily="2" charset="0"/>
              <a:cs typeface="LR Juneau" pitchFamily="2" charset="0"/>
            </a:rPr>
            <a:t>Stichtag des letzten IST-Quartals </a:t>
          </a:r>
          <a:r>
            <a:rPr lang="de-DE" sz="1100" baseline="0">
              <a:solidFill>
                <a:schemeClr val="dk1"/>
              </a:solidFill>
              <a:effectLst/>
              <a:latin typeface="LR Juneau" pitchFamily="2" charset="0"/>
              <a:ea typeface="LR Juneau" pitchFamily="2" charset="0"/>
              <a:cs typeface="LR Juneau" pitchFamily="2" charset="0"/>
            </a:rPr>
            <a:t>ein.</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effectLst/>
              <a:latin typeface="LR Juneau" pitchFamily="2" charset="0"/>
              <a:ea typeface="LR Juneau" pitchFamily="2" charset="0"/>
              <a:cs typeface="LR Juneau" pitchFamily="2" charset="0"/>
            </a:rPr>
            <a:t>- Nach Ausfüllen der IST-Quartale überprüft bitte, ob der </a:t>
          </a:r>
          <a:r>
            <a:rPr lang="de-DE" sz="1100" b="1" baseline="0">
              <a:solidFill>
                <a:schemeClr val="dk1"/>
              </a:solidFill>
              <a:effectLst/>
              <a:latin typeface="LR Juneau" pitchFamily="2" charset="0"/>
              <a:ea typeface="LR Juneau" pitchFamily="2" charset="0"/>
              <a:cs typeface="LR Juneau" pitchFamily="2" charset="0"/>
            </a:rPr>
            <a:t>Check</a:t>
          </a:r>
          <a:r>
            <a:rPr lang="de-DE" sz="1100" baseline="0">
              <a:solidFill>
                <a:schemeClr val="dk1"/>
              </a:solidFill>
              <a:effectLst/>
              <a:latin typeface="LR Juneau" pitchFamily="2" charset="0"/>
              <a:ea typeface="LR Juneau" pitchFamily="2" charset="0"/>
              <a:cs typeface="LR Juneau" pitchFamily="2" charset="0"/>
            </a:rPr>
            <a:t> in Zelle </a:t>
          </a:r>
          <a:r>
            <a:rPr lang="de-DE" sz="1100" b="1" baseline="0">
              <a:solidFill>
                <a:schemeClr val="dk1"/>
              </a:solidFill>
              <a:effectLst/>
              <a:latin typeface="LR Juneau" pitchFamily="2" charset="0"/>
              <a:ea typeface="LR Juneau" pitchFamily="2" charset="0"/>
              <a:cs typeface="LR Juneau" pitchFamily="2" charset="0"/>
            </a:rPr>
            <a:t>D51</a:t>
          </a:r>
          <a:r>
            <a:rPr lang="de-DE" sz="1100" baseline="0">
              <a:solidFill>
                <a:schemeClr val="dk1"/>
              </a:solidFill>
              <a:effectLst/>
              <a:latin typeface="LR Juneau" pitchFamily="2" charset="0"/>
              <a:ea typeface="LR Juneau" pitchFamily="2" charset="0"/>
              <a:cs typeface="LR Juneau" pitchFamily="2" charset="0"/>
            </a:rPr>
            <a:t> aufgeht (Check muss </a:t>
          </a:r>
          <a:r>
            <a:rPr lang="de-DE" sz="1100" b="1" baseline="0">
              <a:solidFill>
                <a:schemeClr val="dk1"/>
              </a:solidFill>
              <a:effectLst/>
              <a:latin typeface="LR Juneau" pitchFamily="2" charset="0"/>
              <a:ea typeface="LR Juneau" pitchFamily="2" charset="0"/>
              <a:cs typeface="LR Juneau" pitchFamily="2" charset="0"/>
            </a:rPr>
            <a:t>0</a:t>
          </a:r>
          <a:r>
            <a:rPr lang="de-DE" sz="1100" baseline="0">
              <a:solidFill>
                <a:schemeClr val="dk1"/>
              </a:solidFill>
              <a:effectLst/>
              <a:latin typeface="LR Juneau" pitchFamily="2" charset="0"/>
              <a:ea typeface="LR Juneau" pitchFamily="2" charset="0"/>
              <a:cs typeface="LR Juneau" pitchFamily="2" charset="0"/>
            </a:rPr>
            <a:t> ergeben!).</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effectLst/>
              <a:latin typeface="LR Juneau" pitchFamily="2" charset="0"/>
              <a:ea typeface="LR Juneau" pitchFamily="2" charset="0"/>
              <a:cs typeface="LR Juneau" pitchFamily="2" charset="0"/>
            </a:rPr>
            <a:t>- Bitte tragt nun die </a:t>
          </a:r>
          <a:r>
            <a:rPr lang="de-DE" sz="1100" b="1" baseline="0">
              <a:solidFill>
                <a:schemeClr val="dk1"/>
              </a:solidFill>
              <a:effectLst/>
              <a:latin typeface="LR Juneau" pitchFamily="2" charset="0"/>
              <a:ea typeface="LR Juneau" pitchFamily="2" charset="0"/>
              <a:cs typeface="LR Juneau" pitchFamily="2" charset="0"/>
            </a:rPr>
            <a:t>PLAN-Zahlen </a:t>
          </a:r>
          <a:r>
            <a:rPr lang="de-DE" sz="1100" b="0" baseline="0">
              <a:solidFill>
                <a:schemeClr val="dk1"/>
              </a:solidFill>
              <a:effectLst/>
              <a:latin typeface="LR Juneau" pitchFamily="2" charset="0"/>
              <a:ea typeface="LR Juneau" pitchFamily="2" charset="0"/>
              <a:cs typeface="LR Juneau" pitchFamily="2" charset="0"/>
            </a:rPr>
            <a:t>ein</a:t>
          </a:r>
          <a:r>
            <a:rPr lang="de-DE" sz="1100" baseline="0">
              <a:solidFill>
                <a:schemeClr val="dk1"/>
              </a:solidFill>
              <a:effectLst/>
              <a:latin typeface="LR Juneau" pitchFamily="2" charset="0"/>
              <a:ea typeface="LR Juneau" pitchFamily="2" charset="0"/>
              <a:cs typeface="LR Juneau" pitchFamily="2"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effectLst/>
              <a:latin typeface="LR Juneau" pitchFamily="2" charset="0"/>
              <a:ea typeface="LR Juneau" pitchFamily="2" charset="0"/>
              <a:cs typeface="LR Juneau" pitchFamily="2" charset="0"/>
            </a:rPr>
            <a:t>- Bitte spezifiziert die </a:t>
          </a:r>
          <a:r>
            <a:rPr lang="de-DE" sz="1100" b="1" baseline="0">
              <a:solidFill>
                <a:schemeClr val="dk1"/>
              </a:solidFill>
              <a:effectLst/>
              <a:latin typeface="LR Juneau" pitchFamily="2" charset="0"/>
              <a:ea typeface="LR Juneau" pitchFamily="2" charset="0"/>
              <a:cs typeface="LR Juneau" pitchFamily="2" charset="0"/>
            </a:rPr>
            <a:t>Umsatzverteilung</a:t>
          </a:r>
          <a:r>
            <a:rPr lang="de-DE" sz="1100" baseline="0">
              <a:solidFill>
                <a:schemeClr val="dk1"/>
              </a:solidFill>
              <a:effectLst/>
              <a:latin typeface="LR Juneau" pitchFamily="2" charset="0"/>
              <a:ea typeface="LR Juneau" pitchFamily="2" charset="0"/>
              <a:cs typeface="LR Juneau" pitchFamily="2" charset="0"/>
            </a:rPr>
            <a:t> ab Zeile 58. In Zelle </a:t>
          </a:r>
          <a:r>
            <a:rPr lang="de-DE" sz="1100" b="1" baseline="0">
              <a:solidFill>
                <a:schemeClr val="dk1"/>
              </a:solidFill>
              <a:effectLst/>
              <a:latin typeface="LR Juneau" pitchFamily="2" charset="0"/>
              <a:ea typeface="LR Juneau" pitchFamily="2" charset="0"/>
              <a:cs typeface="LR Juneau" pitchFamily="2" charset="0"/>
            </a:rPr>
            <a:t>C58</a:t>
          </a:r>
          <a:r>
            <a:rPr lang="de-DE" sz="1100" b="0" baseline="0">
              <a:solidFill>
                <a:schemeClr val="dk1"/>
              </a:solidFill>
              <a:effectLst/>
              <a:latin typeface="LR Juneau" pitchFamily="2" charset="0"/>
              <a:ea typeface="LR Juneau" pitchFamily="2" charset="0"/>
              <a:cs typeface="LR Juneau" pitchFamily="2" charset="0"/>
            </a:rPr>
            <a:t>ff muss </a:t>
          </a:r>
          <a:r>
            <a:rPr lang="de-DE" sz="1100" baseline="0">
              <a:solidFill>
                <a:schemeClr val="dk1"/>
              </a:solidFill>
              <a:effectLst/>
              <a:latin typeface="LR Juneau" pitchFamily="2" charset="0"/>
              <a:ea typeface="LR Juneau" pitchFamily="2" charset="0"/>
              <a:cs typeface="LR Juneau" pitchFamily="2" charset="0"/>
            </a:rPr>
            <a:t>die Produkt-/Dienstleistungskategorie eintragen werden. Sollte nur eine Produkt-/Dienstleistungskategorie vorliegen, dann bitte diese eine hier eintragen.</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LR Juneau" pitchFamily="2" charset="0"/>
            <a:ea typeface="LR Juneau" pitchFamily="2" charset="0"/>
            <a:cs typeface="LR Juneau"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1" u="sng">
              <a:solidFill>
                <a:schemeClr val="dk1"/>
              </a:solidFill>
              <a:effectLst/>
              <a:latin typeface="LR Juneau" pitchFamily="2" charset="0"/>
              <a:ea typeface="LR Juneau" pitchFamily="2" charset="0"/>
              <a:cs typeface="LR Juneau" pitchFamily="2" charset="0"/>
            </a:rPr>
            <a:t>Managementreport</a:t>
          </a:r>
          <a:r>
            <a:rPr lang="de-DE" sz="1100">
              <a:solidFill>
                <a:schemeClr val="dk1"/>
              </a:solidFill>
              <a:effectLst/>
              <a:latin typeface="LR Juneau" pitchFamily="2" charset="0"/>
              <a:ea typeface="LR Juneau" pitchFamily="2" charset="0"/>
              <a:cs typeface="LR Juneau" pitchFamily="2"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lang="de-DE" sz="700">
            <a:effectLst/>
            <a:latin typeface="LR Juneau" pitchFamily="2" charset="0"/>
            <a:ea typeface="LR Juneau" pitchFamily="2" charset="0"/>
            <a:cs typeface="LR Juneau"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a:effectLst/>
              <a:latin typeface="LR Juneau" pitchFamily="2" charset="0"/>
              <a:ea typeface="LR Juneau" pitchFamily="2" charset="0"/>
              <a:cs typeface="LR Juneau" pitchFamily="2" charset="0"/>
            </a:rPr>
            <a:t>- Alle vorgegebenen Fragen sind zu beantworten.</a:t>
          </a:r>
        </a:p>
        <a:p>
          <a:pPr marL="0" marR="0" lvl="0" indent="0" defTabSz="914400" eaLnBrk="1" fontAlgn="auto" latinLnBrk="0" hangingPunct="1">
            <a:lnSpc>
              <a:spcPct val="100000"/>
            </a:lnSpc>
            <a:spcBef>
              <a:spcPts val="0"/>
            </a:spcBef>
            <a:spcAft>
              <a:spcPts val="0"/>
            </a:spcAft>
            <a:buClrTx/>
            <a:buSzTx/>
            <a:buFontTx/>
            <a:buNone/>
            <a:tabLst/>
            <a:defRPr/>
          </a:pPr>
          <a:r>
            <a:rPr lang="de-DE">
              <a:effectLst/>
              <a:latin typeface="LR Juneau" pitchFamily="2" charset="0"/>
              <a:ea typeface="LR Juneau" pitchFamily="2" charset="0"/>
              <a:cs typeface="LR Juneau" pitchFamily="2" charset="0"/>
            </a:rPr>
            <a:t>-</a:t>
          </a:r>
          <a:r>
            <a:rPr lang="de-DE" baseline="0">
              <a:effectLst/>
              <a:latin typeface="LR Juneau" pitchFamily="2" charset="0"/>
              <a:ea typeface="LR Juneau" pitchFamily="2" charset="0"/>
              <a:cs typeface="LR Juneau" pitchFamily="2" charset="0"/>
            </a:rPr>
            <a:t> Nur </a:t>
          </a:r>
          <a:r>
            <a:rPr lang="de-DE" b="1" baseline="0">
              <a:effectLst/>
              <a:latin typeface="LR Juneau" pitchFamily="2" charset="0"/>
              <a:ea typeface="LR Juneau" pitchFamily="2" charset="0"/>
              <a:cs typeface="LR Juneau" pitchFamily="2" charset="0"/>
            </a:rPr>
            <a:t>graue</a:t>
          </a:r>
          <a:r>
            <a:rPr lang="de-DE" baseline="0">
              <a:effectLst/>
              <a:latin typeface="LR Juneau" pitchFamily="2" charset="0"/>
              <a:ea typeface="LR Juneau" pitchFamily="2" charset="0"/>
              <a:cs typeface="LR Juneau" pitchFamily="2" charset="0"/>
            </a:rPr>
            <a:t> Zellen sind ausfüllbar.</a:t>
          </a:r>
          <a:endParaRPr lang="de-DE">
            <a:effectLst/>
            <a:latin typeface="LR Juneau" pitchFamily="2" charset="0"/>
            <a:ea typeface="LR Juneau" pitchFamily="2" charset="0"/>
            <a:cs typeface="LR Juneau"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e-DE">
            <a:effectLst/>
            <a:latin typeface="LR Juneau" pitchFamily="2" charset="0"/>
            <a:ea typeface="LR Juneau" pitchFamily="2" charset="0"/>
            <a:cs typeface="LR Juneau" pitchFamily="2" charset="0"/>
          </a:endParaRPr>
        </a:p>
        <a:p>
          <a:endParaRPr lang="de-DE" sz="1100">
            <a:latin typeface="LR Juneau" pitchFamily="2" charset="0"/>
            <a:ea typeface="LR Juneau" pitchFamily="2" charset="0"/>
            <a:cs typeface="LR Juneau"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963078</xdr:colOff>
      <xdr:row>0</xdr:row>
      <xdr:rowOff>116419</xdr:rowOff>
    </xdr:from>
    <xdr:to>
      <xdr:col>34</xdr:col>
      <xdr:colOff>91493</xdr:colOff>
      <xdr:row>4</xdr:row>
      <xdr:rowOff>69854</xdr:rowOff>
    </xdr:to>
    <xdr:pic>
      <xdr:nvPicPr>
        <xdr:cNvPr id="3" name="Grafik 2" descr="Pressefotos - Rentenbank">
          <a:extLst>
            <a:ext uri="{FF2B5EF4-FFF2-40B4-BE49-F238E27FC236}">
              <a16:creationId xmlns:a16="http://schemas.microsoft.com/office/drawing/2014/main" id="{B42BC801-DDEA-4970-895F-76A08E0195E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01" t="20679" r="10627" b="16133"/>
        <a:stretch/>
      </xdr:blipFill>
      <xdr:spPr bwMode="auto">
        <a:xfrm>
          <a:off x="25463495" y="116419"/>
          <a:ext cx="1521306" cy="709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E11EF-66BF-49F6-A013-25B1FED50577}">
  <dimension ref="A2:B62"/>
  <sheetViews>
    <sheetView showGridLines="0" tabSelected="1" workbookViewId="0">
      <selection activeCell="B2" sqref="B2"/>
    </sheetView>
  </sheetViews>
  <sheetFormatPr baseColWidth="10" defaultRowHeight="15" x14ac:dyDescent="0.25"/>
  <cols>
    <col min="1" max="1" width="3.140625" style="4" customWidth="1"/>
  </cols>
  <sheetData>
    <row r="2" spans="2:2" x14ac:dyDescent="0.25">
      <c r="B2" s="76" t="s">
        <v>75</v>
      </c>
    </row>
    <row r="21" spans="1:1" x14ac:dyDescent="0.25">
      <c r="A21" s="10"/>
    </row>
    <row r="27" spans="1:1" x14ac:dyDescent="0.25">
      <c r="A27" s="10"/>
    </row>
    <row r="39" spans="1:1" x14ac:dyDescent="0.25">
      <c r="A39" s="10"/>
    </row>
    <row r="41" spans="1:1" x14ac:dyDescent="0.25">
      <c r="A41" s="10"/>
    </row>
    <row r="43" spans="1:1" x14ac:dyDescent="0.25">
      <c r="A43" s="10"/>
    </row>
    <row r="45" spans="1:1" x14ac:dyDescent="0.25">
      <c r="A45" s="10"/>
    </row>
    <row r="62" spans="1:1" x14ac:dyDescent="0.25">
      <c r="A62" s="10"/>
    </row>
  </sheetData>
  <sheetProtection algorithmName="SHA-512" hashValue="C1WzneAbR1sOrnyRfWEzfoO7wJ1wyCDiAP4MqOntbGBTLkOelRKHd5QarYuCs1aGJsDmW9ocYg16Lfo+4AFO5Q==" saltValue="P6t1HyuZ2Bm3clUMmK12og==" spinCount="100000" sheet="1" objects="1" scenario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7DAF-3A22-4930-9A95-F93A35EB4458}">
  <sheetPr>
    <tabColor theme="9" tint="-0.249977111117893"/>
  </sheetPr>
  <dimension ref="B1:AK64"/>
  <sheetViews>
    <sheetView showGridLines="0" view="pageBreakPreview" zoomScale="90" zoomScaleNormal="100" zoomScaleSheetLayoutView="90" workbookViewId="0">
      <pane xSplit="3" ySplit="10" topLeftCell="D35" activePane="bottomRight" state="frozen"/>
      <selection activeCell="C5" sqref="C5:F5"/>
      <selection pane="topRight" activeCell="C5" sqref="C5:F5"/>
      <selection pane="bottomLeft" activeCell="C5" sqref="C5:F5"/>
      <selection pane="bottomRight" activeCell="C58" sqref="C58"/>
    </sheetView>
  </sheetViews>
  <sheetFormatPr baseColWidth="10" defaultColWidth="11.42578125" defaultRowHeight="15" x14ac:dyDescent="0.25"/>
  <cols>
    <col min="1" max="1" width="3.140625" style="4" customWidth="1"/>
    <col min="2" max="2" width="30.85546875" style="29" bestFit="1" customWidth="1"/>
    <col min="3" max="3" width="52.140625" style="29" bestFit="1" customWidth="1"/>
    <col min="4" max="5" width="16.7109375" style="4" customWidth="1"/>
    <col min="6" max="6" width="16.7109375" style="4" bestFit="1" customWidth="1"/>
    <col min="7" max="7" width="16.7109375" style="4" customWidth="1"/>
    <col min="8" max="31" width="16.7109375" style="4" bestFit="1" customWidth="1"/>
    <col min="32" max="32" width="3.140625" style="4" customWidth="1"/>
    <col min="33" max="33" width="11.42578125" style="4"/>
    <col min="34" max="34" width="36" style="4" bestFit="1" customWidth="1"/>
    <col min="35" max="35" width="3.140625" style="4" customWidth="1"/>
    <col min="36" max="16384" width="11.42578125" style="4"/>
  </cols>
  <sheetData>
    <row r="1" spans="2:37" x14ac:dyDescent="0.25">
      <c r="D1" s="29"/>
      <c r="E1" s="29"/>
      <c r="F1" s="29"/>
      <c r="G1" s="29"/>
    </row>
    <row r="2" spans="2:37" x14ac:dyDescent="0.25">
      <c r="B2" s="28" t="s">
        <v>60</v>
      </c>
      <c r="C2" s="64">
        <v>45292</v>
      </c>
      <c r="D2" s="49" t="s">
        <v>62</v>
      </c>
      <c r="E2" s="29"/>
      <c r="F2" s="29"/>
      <c r="G2" s="49"/>
    </row>
    <row r="3" spans="2:37" x14ac:dyDescent="0.25">
      <c r="B3" s="28" t="s">
        <v>61</v>
      </c>
      <c r="C3" s="65">
        <v>45838</v>
      </c>
      <c r="D3" s="49" t="s">
        <v>59</v>
      </c>
      <c r="E3" s="29"/>
      <c r="F3" s="29"/>
      <c r="G3" s="49"/>
    </row>
    <row r="4" spans="2:37" x14ac:dyDescent="0.25">
      <c r="B4" s="28"/>
      <c r="C4" s="28"/>
      <c r="D4" s="49"/>
      <c r="E4" s="49"/>
      <c r="F4" s="29"/>
      <c r="G4" s="49"/>
    </row>
    <row r="5" spans="2:37" x14ac:dyDescent="0.25">
      <c r="B5" s="28" t="str">
        <f>CONCATENATE("Kontostand zum ",TEXT($C$2,"TT.MM.JJJJ"))</f>
        <v>Kontostand zum 01.01.2024</v>
      </c>
      <c r="C5" s="66"/>
      <c r="D5" s="49" t="str">
        <f>+CONCATENATE("Bitte tragt hier den Kontostand zum ",TEXT($C$2,"TT.MM.JJJJ")," des Reportings ein.")</f>
        <v>Bitte tragt hier den Kontostand zum 01.01.2024 des Reportings ein.</v>
      </c>
      <c r="E5" s="49"/>
      <c r="F5" s="29"/>
      <c r="G5" s="49"/>
      <c r="AK5" s="3"/>
    </row>
    <row r="6" spans="2:37" x14ac:dyDescent="0.25">
      <c r="B6" s="28" t="str">
        <f>CONCATENATE("Kontostand zum ",TEXT(EOMONTH($C$3,0),"TT.MM.JJJJ"))</f>
        <v>Kontostand zum 30.06.2025</v>
      </c>
      <c r="C6" s="66"/>
      <c r="D6" s="49" t="str">
        <f>+CONCATENATE("Bitte tragt hier den Kontostand zum ", TEXT(EOMONTH($C$3,0), "TT.MM.JJJJ"), " des Reportings ein.")</f>
        <v>Bitte tragt hier den Kontostand zum 30.06.2025 des Reportings ein.</v>
      </c>
      <c r="E6" s="49"/>
      <c r="F6" s="29"/>
      <c r="G6" s="49"/>
      <c r="AK6" s="3"/>
    </row>
    <row r="7" spans="2:37" x14ac:dyDescent="0.25">
      <c r="C7" s="30"/>
    </row>
    <row r="8" spans="2:37" hidden="1" x14ac:dyDescent="0.25">
      <c r="C8" s="30"/>
      <c r="D8" s="5">
        <f>+C2</f>
        <v>45292</v>
      </c>
      <c r="E8" s="5">
        <f t="shared" ref="E8:M8" si="0">+EDATE(D8,3)</f>
        <v>45383</v>
      </c>
      <c r="F8" s="5">
        <f t="shared" si="0"/>
        <v>45474</v>
      </c>
      <c r="G8" s="5">
        <f t="shared" si="0"/>
        <v>45566</v>
      </c>
      <c r="H8" s="5">
        <f t="shared" si="0"/>
        <v>45658</v>
      </c>
      <c r="I8" s="5">
        <f t="shared" si="0"/>
        <v>45748</v>
      </c>
      <c r="J8" s="5">
        <f t="shared" si="0"/>
        <v>45839</v>
      </c>
      <c r="K8" s="5">
        <f t="shared" si="0"/>
        <v>45931</v>
      </c>
      <c r="L8" s="5">
        <f t="shared" si="0"/>
        <v>46023</v>
      </c>
      <c r="M8" s="5">
        <f t="shared" si="0"/>
        <v>46113</v>
      </c>
      <c r="N8" s="5">
        <f t="shared" ref="N8:AE8" si="1">+EDATE(M8,3)</f>
        <v>46204</v>
      </c>
      <c r="O8" s="5">
        <f t="shared" si="1"/>
        <v>46296</v>
      </c>
      <c r="P8" s="5">
        <f t="shared" si="1"/>
        <v>46388</v>
      </c>
      <c r="Q8" s="5">
        <f t="shared" si="1"/>
        <v>46478</v>
      </c>
      <c r="R8" s="5">
        <f t="shared" si="1"/>
        <v>46569</v>
      </c>
      <c r="S8" s="5">
        <f t="shared" si="1"/>
        <v>46661</v>
      </c>
      <c r="T8" s="5">
        <f t="shared" si="1"/>
        <v>46753</v>
      </c>
      <c r="U8" s="5">
        <f t="shared" si="1"/>
        <v>46844</v>
      </c>
      <c r="V8" s="5">
        <f t="shared" si="1"/>
        <v>46935</v>
      </c>
      <c r="W8" s="5">
        <f t="shared" si="1"/>
        <v>47027</v>
      </c>
      <c r="X8" s="5">
        <f t="shared" si="1"/>
        <v>47119</v>
      </c>
      <c r="Y8" s="5">
        <f t="shared" si="1"/>
        <v>47209</v>
      </c>
      <c r="Z8" s="5">
        <f t="shared" si="1"/>
        <v>47300</v>
      </c>
      <c r="AA8" s="5">
        <f t="shared" si="1"/>
        <v>47392</v>
      </c>
      <c r="AB8" s="5">
        <f t="shared" si="1"/>
        <v>47484</v>
      </c>
      <c r="AC8" s="5">
        <f t="shared" si="1"/>
        <v>47574</v>
      </c>
      <c r="AD8" s="5">
        <f t="shared" si="1"/>
        <v>47665</v>
      </c>
      <c r="AE8" s="5">
        <f t="shared" si="1"/>
        <v>47757</v>
      </c>
    </row>
    <row r="9" spans="2:37" x14ac:dyDescent="0.25">
      <c r="C9" s="31"/>
      <c r="D9" s="69" t="str">
        <f>+"Q"&amp;CEILING(MONTH(D8)/3,1)&amp;" "&amp;YEAR(D8)</f>
        <v>Q1 2024</v>
      </c>
      <c r="E9" s="70" t="str">
        <f>+"Q"&amp;CEILING(MONTH(E8)/3,1)&amp;" "&amp;YEAR(E8)</f>
        <v>Q2 2024</v>
      </c>
      <c r="F9" s="70" t="str">
        <f>+"Q"&amp;CEILING(MONTH(F8)/3,1)&amp;" "&amp;YEAR(F8)</f>
        <v>Q3 2024</v>
      </c>
      <c r="G9" s="70" t="str">
        <f t="shared" ref="G9" si="2">+"Q"&amp;CEILING(MONTH(G8)/3,1)&amp;" "&amp;YEAR(G8)</f>
        <v>Q4 2024</v>
      </c>
      <c r="H9" s="70" t="str">
        <f t="shared" ref="H9:K9" si="3">+"Q"&amp;CEILING(MONTH(H8)/3,1)&amp;" "&amp;YEAR(H8)</f>
        <v>Q1 2025</v>
      </c>
      <c r="I9" s="70" t="str">
        <f t="shared" si="3"/>
        <v>Q2 2025</v>
      </c>
      <c r="J9" s="70" t="str">
        <f t="shared" si="3"/>
        <v>Q3 2025</v>
      </c>
      <c r="K9" s="70" t="str">
        <f t="shared" si="3"/>
        <v>Q4 2025</v>
      </c>
      <c r="L9" s="70" t="str">
        <f t="shared" ref="L9:S9" si="4">+"Q"&amp;CEILING(MONTH(L8)/3,1)&amp;" "&amp;YEAR(L8)</f>
        <v>Q1 2026</v>
      </c>
      <c r="M9" s="70" t="str">
        <f t="shared" si="4"/>
        <v>Q2 2026</v>
      </c>
      <c r="N9" s="70" t="str">
        <f t="shared" si="4"/>
        <v>Q3 2026</v>
      </c>
      <c r="O9" s="70" t="str">
        <f t="shared" si="4"/>
        <v>Q4 2026</v>
      </c>
      <c r="P9" s="70" t="str">
        <f t="shared" si="4"/>
        <v>Q1 2027</v>
      </c>
      <c r="Q9" s="70" t="str">
        <f t="shared" si="4"/>
        <v>Q2 2027</v>
      </c>
      <c r="R9" s="70" t="str">
        <f t="shared" si="4"/>
        <v>Q3 2027</v>
      </c>
      <c r="S9" s="70" t="str">
        <f t="shared" si="4"/>
        <v>Q4 2027</v>
      </c>
      <c r="T9" s="70" t="str">
        <f t="shared" ref="T9:V9" si="5">+"Q"&amp;CEILING(MONTH(T8)/3,1)&amp;" "&amp;YEAR(T8)</f>
        <v>Q1 2028</v>
      </c>
      <c r="U9" s="70" t="str">
        <f t="shared" si="5"/>
        <v>Q2 2028</v>
      </c>
      <c r="V9" s="70" t="str">
        <f t="shared" si="5"/>
        <v>Q3 2028</v>
      </c>
      <c r="W9" s="70" t="str">
        <f t="shared" ref="W9:AE9" si="6">+"Q"&amp;CEILING(MONTH(W8)/3,1)&amp;" "&amp;YEAR(W8)</f>
        <v>Q4 2028</v>
      </c>
      <c r="X9" s="70" t="str">
        <f t="shared" si="6"/>
        <v>Q1 2029</v>
      </c>
      <c r="Y9" s="70" t="str">
        <f t="shared" si="6"/>
        <v>Q2 2029</v>
      </c>
      <c r="Z9" s="70" t="str">
        <f t="shared" si="6"/>
        <v>Q3 2029</v>
      </c>
      <c r="AA9" s="70" t="str">
        <f t="shared" si="6"/>
        <v>Q4 2029</v>
      </c>
      <c r="AB9" s="70" t="str">
        <f t="shared" si="6"/>
        <v>Q1 2030</v>
      </c>
      <c r="AC9" s="70" t="str">
        <f t="shared" si="6"/>
        <v>Q2 2030</v>
      </c>
      <c r="AD9" s="70" t="str">
        <f t="shared" si="6"/>
        <v>Q3 2030</v>
      </c>
      <c r="AE9" s="71" t="str">
        <f t="shared" si="6"/>
        <v>Q4 2030</v>
      </c>
      <c r="AG9" s="6"/>
      <c r="AH9" s="75" t="s">
        <v>46</v>
      </c>
    </row>
    <row r="10" spans="2:37" ht="15.75" thickBot="1" x14ac:dyDescent="0.3">
      <c r="C10" s="32" t="s">
        <v>47</v>
      </c>
      <c r="D10" s="72" t="str">
        <f t="shared" ref="D10:AE10" si="7">+IF(D$8&lt;=$C$3,"IST","PLAN")</f>
        <v>IST</v>
      </c>
      <c r="E10" s="73" t="str">
        <f t="shared" si="7"/>
        <v>IST</v>
      </c>
      <c r="F10" s="73" t="str">
        <f t="shared" si="7"/>
        <v>IST</v>
      </c>
      <c r="G10" s="73" t="str">
        <f t="shared" si="7"/>
        <v>IST</v>
      </c>
      <c r="H10" s="73" t="str">
        <f t="shared" si="7"/>
        <v>IST</v>
      </c>
      <c r="I10" s="73" t="str">
        <f t="shared" si="7"/>
        <v>IST</v>
      </c>
      <c r="J10" s="73" t="str">
        <f t="shared" si="7"/>
        <v>PLAN</v>
      </c>
      <c r="K10" s="73" t="str">
        <f t="shared" si="7"/>
        <v>PLAN</v>
      </c>
      <c r="L10" s="73" t="str">
        <f t="shared" si="7"/>
        <v>PLAN</v>
      </c>
      <c r="M10" s="73" t="str">
        <f t="shared" si="7"/>
        <v>PLAN</v>
      </c>
      <c r="N10" s="73" t="str">
        <f t="shared" si="7"/>
        <v>PLAN</v>
      </c>
      <c r="O10" s="73" t="str">
        <f t="shared" si="7"/>
        <v>PLAN</v>
      </c>
      <c r="P10" s="73" t="str">
        <f t="shared" si="7"/>
        <v>PLAN</v>
      </c>
      <c r="Q10" s="73" t="str">
        <f t="shared" si="7"/>
        <v>PLAN</v>
      </c>
      <c r="R10" s="73" t="str">
        <f t="shared" si="7"/>
        <v>PLAN</v>
      </c>
      <c r="S10" s="73" t="str">
        <f t="shared" si="7"/>
        <v>PLAN</v>
      </c>
      <c r="T10" s="73" t="str">
        <f t="shared" si="7"/>
        <v>PLAN</v>
      </c>
      <c r="U10" s="73" t="str">
        <f t="shared" si="7"/>
        <v>PLAN</v>
      </c>
      <c r="V10" s="73" t="str">
        <f t="shared" si="7"/>
        <v>PLAN</v>
      </c>
      <c r="W10" s="73" t="str">
        <f t="shared" si="7"/>
        <v>PLAN</v>
      </c>
      <c r="X10" s="73" t="str">
        <f t="shared" si="7"/>
        <v>PLAN</v>
      </c>
      <c r="Y10" s="73" t="str">
        <f t="shared" si="7"/>
        <v>PLAN</v>
      </c>
      <c r="Z10" s="73" t="str">
        <f t="shared" si="7"/>
        <v>PLAN</v>
      </c>
      <c r="AA10" s="73" t="str">
        <f t="shared" si="7"/>
        <v>PLAN</v>
      </c>
      <c r="AB10" s="73" t="str">
        <f t="shared" si="7"/>
        <v>PLAN</v>
      </c>
      <c r="AC10" s="73" t="str">
        <f t="shared" si="7"/>
        <v>PLAN</v>
      </c>
      <c r="AD10" s="73" t="str">
        <f t="shared" si="7"/>
        <v>PLAN</v>
      </c>
      <c r="AE10" s="74" t="str">
        <f t="shared" si="7"/>
        <v>PLAN</v>
      </c>
      <c r="AG10" s="1"/>
      <c r="AH10" s="75" t="s">
        <v>42</v>
      </c>
    </row>
    <row r="11" spans="2:37" x14ac:dyDescent="0.25">
      <c r="B11" s="33" t="s">
        <v>5</v>
      </c>
      <c r="C11" s="34" t="s">
        <v>0</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8"/>
    </row>
    <row r="12" spans="2:37" x14ac:dyDescent="0.25">
      <c r="B12" s="33" t="s">
        <v>5</v>
      </c>
      <c r="C12" s="34" t="s">
        <v>4</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8"/>
    </row>
    <row r="13" spans="2:37" x14ac:dyDescent="0.25">
      <c r="B13" s="35" t="s">
        <v>6</v>
      </c>
      <c r="C13" s="34" t="s">
        <v>1</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8"/>
    </row>
    <row r="14" spans="2:37" x14ac:dyDescent="0.25">
      <c r="B14" s="35" t="s">
        <v>6</v>
      </c>
      <c r="C14" s="34" t="s">
        <v>2</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8"/>
    </row>
    <row r="15" spans="2:37" x14ac:dyDescent="0.25">
      <c r="B15" s="35" t="s">
        <v>6</v>
      </c>
      <c r="C15" s="34" t="s">
        <v>31</v>
      </c>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8"/>
    </row>
    <row r="16" spans="2:37" x14ac:dyDescent="0.25">
      <c r="B16" s="35" t="s">
        <v>6</v>
      </c>
      <c r="C16" s="34" t="s">
        <v>22</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8"/>
    </row>
    <row r="17" spans="2:37" x14ac:dyDescent="0.25">
      <c r="B17" s="33" t="s">
        <v>5</v>
      </c>
      <c r="C17" s="34" t="s">
        <v>30</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8"/>
    </row>
    <row r="18" spans="2:37" x14ac:dyDescent="0.25">
      <c r="B18" s="33" t="s">
        <v>7</v>
      </c>
      <c r="C18" s="34" t="s">
        <v>19</v>
      </c>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8"/>
      <c r="AK18" s="9"/>
    </row>
    <row r="19" spans="2:37" x14ac:dyDescent="0.25">
      <c r="B19" s="33" t="s">
        <v>7</v>
      </c>
      <c r="C19" s="34" t="s">
        <v>20</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8"/>
    </row>
    <row r="20" spans="2:37" x14ac:dyDescent="0.25">
      <c r="B20" s="33" t="s">
        <v>7</v>
      </c>
      <c r="C20" s="34" t="s">
        <v>21</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8"/>
    </row>
    <row r="21" spans="2:37" ht="15.75" thickBot="1" x14ac:dyDescent="0.3">
      <c r="B21" s="36" t="s">
        <v>16</v>
      </c>
      <c r="C21" s="37" t="s">
        <v>29</v>
      </c>
      <c r="D21" s="50">
        <f t="shared" ref="D21" si="8">+SUM(D11:D20)</f>
        <v>0</v>
      </c>
      <c r="E21" s="51">
        <f t="shared" ref="E21" si="9">+SUM(E11:E20)</f>
        <v>0</v>
      </c>
      <c r="F21" s="51">
        <f t="shared" ref="F21:K21" si="10">+SUM(F11:F20)</f>
        <v>0</v>
      </c>
      <c r="G21" s="51">
        <f t="shared" si="10"/>
        <v>0</v>
      </c>
      <c r="H21" s="51">
        <f t="shared" si="10"/>
        <v>0</v>
      </c>
      <c r="I21" s="51">
        <f t="shared" si="10"/>
        <v>0</v>
      </c>
      <c r="J21" s="51">
        <f t="shared" si="10"/>
        <v>0</v>
      </c>
      <c r="K21" s="51">
        <f t="shared" si="10"/>
        <v>0</v>
      </c>
      <c r="L21" s="51">
        <f t="shared" ref="L21:S21" si="11">+SUM(L11:L20)</f>
        <v>0</v>
      </c>
      <c r="M21" s="51">
        <f t="shared" si="11"/>
        <v>0</v>
      </c>
      <c r="N21" s="51">
        <f t="shared" si="11"/>
        <v>0</v>
      </c>
      <c r="O21" s="51">
        <f t="shared" si="11"/>
        <v>0</v>
      </c>
      <c r="P21" s="51">
        <f t="shared" si="11"/>
        <v>0</v>
      </c>
      <c r="Q21" s="51">
        <f t="shared" si="11"/>
        <v>0</v>
      </c>
      <c r="R21" s="51">
        <f t="shared" si="11"/>
        <v>0</v>
      </c>
      <c r="S21" s="51">
        <f t="shared" si="11"/>
        <v>0</v>
      </c>
      <c r="T21" s="51">
        <f t="shared" ref="T21:V21" si="12">+SUM(T11:T20)</f>
        <v>0</v>
      </c>
      <c r="U21" s="51">
        <f t="shared" si="12"/>
        <v>0</v>
      </c>
      <c r="V21" s="51">
        <f t="shared" si="12"/>
        <v>0</v>
      </c>
      <c r="W21" s="51">
        <f t="shared" ref="W21:AE21" si="13">+SUM(W11:W20)</f>
        <v>0</v>
      </c>
      <c r="X21" s="51">
        <f t="shared" si="13"/>
        <v>0</v>
      </c>
      <c r="Y21" s="51">
        <f t="shared" si="13"/>
        <v>0</v>
      </c>
      <c r="Z21" s="51">
        <f t="shared" si="13"/>
        <v>0</v>
      </c>
      <c r="AA21" s="51">
        <f t="shared" si="13"/>
        <v>0</v>
      </c>
      <c r="AB21" s="51">
        <f t="shared" si="13"/>
        <v>0</v>
      </c>
      <c r="AC21" s="51">
        <f t="shared" si="13"/>
        <v>0</v>
      </c>
      <c r="AD21" s="51">
        <f t="shared" si="13"/>
        <v>0</v>
      </c>
      <c r="AE21" s="52">
        <f t="shared" si="13"/>
        <v>0</v>
      </c>
    </row>
    <row r="22" spans="2:37" s="10" customFormat="1" ht="6.75" customHeight="1" x14ac:dyDescent="0.25">
      <c r="B22" s="38"/>
      <c r="C22" s="39"/>
      <c r="D22" s="11"/>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3"/>
    </row>
    <row r="23" spans="2:37" x14ac:dyDescent="0.25">
      <c r="B23" s="33" t="s">
        <v>5</v>
      </c>
      <c r="C23" s="34" t="s">
        <v>33</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8"/>
    </row>
    <row r="24" spans="2:37" x14ac:dyDescent="0.25">
      <c r="B24" s="35" t="s">
        <v>6</v>
      </c>
      <c r="C24" s="34" t="s">
        <v>27</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8"/>
    </row>
    <row r="25" spans="2:37" x14ac:dyDescent="0.25">
      <c r="B25" s="33" t="s">
        <v>5</v>
      </c>
      <c r="C25" s="34" t="s">
        <v>34</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8"/>
    </row>
    <row r="26" spans="2:37" x14ac:dyDescent="0.25">
      <c r="B26" s="35" t="s">
        <v>6</v>
      </c>
      <c r="C26" s="34" t="s">
        <v>28</v>
      </c>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8"/>
    </row>
    <row r="27" spans="2:37" ht="15.75" thickBot="1" x14ac:dyDescent="0.3">
      <c r="B27" s="36" t="s">
        <v>17</v>
      </c>
      <c r="C27" s="37" t="s">
        <v>3</v>
      </c>
      <c r="D27" s="50">
        <f t="shared" ref="D27:K27" si="14">+SUM(D23:D26)</f>
        <v>0</v>
      </c>
      <c r="E27" s="51">
        <f t="shared" si="14"/>
        <v>0</v>
      </c>
      <c r="F27" s="51">
        <f t="shared" si="14"/>
        <v>0</v>
      </c>
      <c r="G27" s="51">
        <f t="shared" si="14"/>
        <v>0</v>
      </c>
      <c r="H27" s="51">
        <f t="shared" si="14"/>
        <v>0</v>
      </c>
      <c r="I27" s="51">
        <f t="shared" si="14"/>
        <v>0</v>
      </c>
      <c r="J27" s="51">
        <f t="shared" si="14"/>
        <v>0</v>
      </c>
      <c r="K27" s="51">
        <f t="shared" si="14"/>
        <v>0</v>
      </c>
      <c r="L27" s="51">
        <f t="shared" ref="L27:S27" si="15">+SUM(L23:L26)</f>
        <v>0</v>
      </c>
      <c r="M27" s="51">
        <f t="shared" si="15"/>
        <v>0</v>
      </c>
      <c r="N27" s="51">
        <f t="shared" si="15"/>
        <v>0</v>
      </c>
      <c r="O27" s="51">
        <f t="shared" si="15"/>
        <v>0</v>
      </c>
      <c r="P27" s="51">
        <f t="shared" si="15"/>
        <v>0</v>
      </c>
      <c r="Q27" s="51">
        <f t="shared" si="15"/>
        <v>0</v>
      </c>
      <c r="R27" s="51">
        <f t="shared" si="15"/>
        <v>0</v>
      </c>
      <c r="S27" s="51">
        <f t="shared" si="15"/>
        <v>0</v>
      </c>
      <c r="T27" s="51">
        <f t="shared" ref="T27:V27" si="16">+SUM(T23:T26)</f>
        <v>0</v>
      </c>
      <c r="U27" s="51">
        <f t="shared" si="16"/>
        <v>0</v>
      </c>
      <c r="V27" s="51">
        <f t="shared" si="16"/>
        <v>0</v>
      </c>
      <c r="W27" s="51">
        <f t="shared" ref="W27:AE27" si="17">+SUM(W23:W26)</f>
        <v>0</v>
      </c>
      <c r="X27" s="51">
        <f t="shared" si="17"/>
        <v>0</v>
      </c>
      <c r="Y27" s="51">
        <f t="shared" si="17"/>
        <v>0</v>
      </c>
      <c r="Z27" s="51">
        <f t="shared" si="17"/>
        <v>0</v>
      </c>
      <c r="AA27" s="51">
        <f t="shared" si="17"/>
        <v>0</v>
      </c>
      <c r="AB27" s="51">
        <f t="shared" si="17"/>
        <v>0</v>
      </c>
      <c r="AC27" s="51">
        <f t="shared" si="17"/>
        <v>0</v>
      </c>
      <c r="AD27" s="51">
        <f t="shared" si="17"/>
        <v>0</v>
      </c>
      <c r="AE27" s="52">
        <f t="shared" si="17"/>
        <v>0</v>
      </c>
    </row>
    <row r="28" spans="2:37" s="10" customFormat="1" ht="6.75" customHeight="1" x14ac:dyDescent="0.25">
      <c r="B28" s="38"/>
      <c r="C28" s="39"/>
      <c r="D28" s="11"/>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3"/>
    </row>
    <row r="29" spans="2:37" x14ac:dyDescent="0.25">
      <c r="B29" s="40" t="s">
        <v>5</v>
      </c>
      <c r="C29" s="34" t="s">
        <v>13</v>
      </c>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8"/>
    </row>
    <row r="30" spans="2:37" x14ac:dyDescent="0.25">
      <c r="B30" s="40" t="s">
        <v>5</v>
      </c>
      <c r="C30" s="34" t="s">
        <v>71</v>
      </c>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8"/>
    </row>
    <row r="31" spans="2:37" x14ac:dyDescent="0.25">
      <c r="B31" s="40" t="s">
        <v>5</v>
      </c>
      <c r="C31" s="34" t="s">
        <v>9</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8"/>
    </row>
    <row r="32" spans="2:37" x14ac:dyDescent="0.25">
      <c r="B32" s="40" t="s">
        <v>5</v>
      </c>
      <c r="C32" s="34" t="s">
        <v>10</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8"/>
    </row>
    <row r="33" spans="2:31" x14ac:dyDescent="0.25">
      <c r="B33" s="40" t="s">
        <v>5</v>
      </c>
      <c r="C33" s="34" t="s">
        <v>55</v>
      </c>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8"/>
    </row>
    <row r="34" spans="2:31" x14ac:dyDescent="0.25">
      <c r="B34" s="40" t="s">
        <v>5</v>
      </c>
      <c r="C34" s="34" t="s">
        <v>56</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8"/>
    </row>
    <row r="35" spans="2:31" x14ac:dyDescent="0.25">
      <c r="B35" s="40" t="s">
        <v>5</v>
      </c>
      <c r="C35" s="34" t="s">
        <v>11</v>
      </c>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8"/>
    </row>
    <row r="36" spans="2:31" x14ac:dyDescent="0.25">
      <c r="B36" s="40" t="s">
        <v>5</v>
      </c>
      <c r="C36" s="34" t="s">
        <v>12</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8"/>
    </row>
    <row r="37" spans="2:31" x14ac:dyDescent="0.25">
      <c r="B37" s="41" t="s">
        <v>6</v>
      </c>
      <c r="C37" s="34" t="s">
        <v>14</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8"/>
    </row>
    <row r="38" spans="2:31" x14ac:dyDescent="0.25">
      <c r="B38" s="41" t="s">
        <v>6</v>
      </c>
      <c r="C38" s="34" t="s">
        <v>15</v>
      </c>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8"/>
    </row>
    <row r="39" spans="2:31" ht="15.75" thickBot="1" x14ac:dyDescent="0.3">
      <c r="B39" s="42" t="s">
        <v>18</v>
      </c>
      <c r="C39" s="37" t="s">
        <v>8</v>
      </c>
      <c r="D39" s="50">
        <f>+SUM(D29:D38)</f>
        <v>0</v>
      </c>
      <c r="E39" s="51">
        <f>+SUM(E29:E38)</f>
        <v>0</v>
      </c>
      <c r="F39" s="51">
        <f>+SUM(F29:F38)</f>
        <v>0</v>
      </c>
      <c r="G39" s="51">
        <f t="shared" ref="G39:K39" si="18">+SUM(G29:G38)</f>
        <v>0</v>
      </c>
      <c r="H39" s="51">
        <f t="shared" si="18"/>
        <v>0</v>
      </c>
      <c r="I39" s="51">
        <f t="shared" si="18"/>
        <v>0</v>
      </c>
      <c r="J39" s="51">
        <f t="shared" si="18"/>
        <v>0</v>
      </c>
      <c r="K39" s="51">
        <f t="shared" si="18"/>
        <v>0</v>
      </c>
      <c r="L39" s="51">
        <f t="shared" ref="L39:S39" si="19">+SUM(L29:L38)</f>
        <v>0</v>
      </c>
      <c r="M39" s="51">
        <f t="shared" si="19"/>
        <v>0</v>
      </c>
      <c r="N39" s="51">
        <f t="shared" si="19"/>
        <v>0</v>
      </c>
      <c r="O39" s="51">
        <f t="shared" si="19"/>
        <v>0</v>
      </c>
      <c r="P39" s="51">
        <f t="shared" si="19"/>
        <v>0</v>
      </c>
      <c r="Q39" s="51">
        <f t="shared" si="19"/>
        <v>0</v>
      </c>
      <c r="R39" s="51">
        <f t="shared" si="19"/>
        <v>0</v>
      </c>
      <c r="S39" s="51">
        <f t="shared" si="19"/>
        <v>0</v>
      </c>
      <c r="T39" s="51">
        <f t="shared" ref="T39:V39" si="20">+SUM(T29:T38)</f>
        <v>0</v>
      </c>
      <c r="U39" s="51">
        <f t="shared" si="20"/>
        <v>0</v>
      </c>
      <c r="V39" s="51">
        <f t="shared" si="20"/>
        <v>0</v>
      </c>
      <c r="W39" s="51">
        <f t="shared" ref="W39:AE39" si="21">+SUM(W29:W38)</f>
        <v>0</v>
      </c>
      <c r="X39" s="51">
        <f t="shared" si="21"/>
        <v>0</v>
      </c>
      <c r="Y39" s="51">
        <f t="shared" si="21"/>
        <v>0</v>
      </c>
      <c r="Z39" s="51">
        <f t="shared" si="21"/>
        <v>0</v>
      </c>
      <c r="AA39" s="51">
        <f t="shared" si="21"/>
        <v>0</v>
      </c>
      <c r="AB39" s="51">
        <f t="shared" si="21"/>
        <v>0</v>
      </c>
      <c r="AC39" s="51">
        <f t="shared" si="21"/>
        <v>0</v>
      </c>
      <c r="AD39" s="51">
        <f t="shared" si="21"/>
        <v>0</v>
      </c>
      <c r="AE39" s="52">
        <f t="shared" si="21"/>
        <v>0</v>
      </c>
    </row>
    <row r="40" spans="2:31" s="10" customFormat="1" ht="6.75" customHeight="1" x14ac:dyDescent="0.25">
      <c r="B40" s="38"/>
      <c r="C40" s="39"/>
      <c r="D40" s="11"/>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3"/>
    </row>
    <row r="41" spans="2:31" x14ac:dyDescent="0.25">
      <c r="B41" s="42" t="s">
        <v>24</v>
      </c>
      <c r="C41" s="43" t="s">
        <v>25</v>
      </c>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5"/>
    </row>
    <row r="42" spans="2:31" s="10" customFormat="1" ht="6.75" customHeight="1" x14ac:dyDescent="0.25">
      <c r="B42" s="38"/>
      <c r="C42" s="39"/>
      <c r="D42" s="11"/>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3"/>
    </row>
    <row r="43" spans="2:31" ht="15.75" thickBot="1" x14ac:dyDescent="0.3">
      <c r="B43" s="42" t="s">
        <v>26</v>
      </c>
      <c r="C43" s="37" t="s">
        <v>23</v>
      </c>
      <c r="D43" s="50">
        <f t="shared" ref="D43:K43" si="22">+D39+D27+D21+D41</f>
        <v>0</v>
      </c>
      <c r="E43" s="51">
        <f t="shared" si="22"/>
        <v>0</v>
      </c>
      <c r="F43" s="51">
        <f t="shared" si="22"/>
        <v>0</v>
      </c>
      <c r="G43" s="51">
        <f t="shared" si="22"/>
        <v>0</v>
      </c>
      <c r="H43" s="51">
        <f t="shared" si="22"/>
        <v>0</v>
      </c>
      <c r="I43" s="51">
        <f t="shared" si="22"/>
        <v>0</v>
      </c>
      <c r="J43" s="51">
        <f t="shared" si="22"/>
        <v>0</v>
      </c>
      <c r="K43" s="51">
        <f t="shared" si="22"/>
        <v>0</v>
      </c>
      <c r="L43" s="51">
        <f t="shared" ref="L43:S43" si="23">+L39+L27+L21+L41</f>
        <v>0</v>
      </c>
      <c r="M43" s="51">
        <f t="shared" si="23"/>
        <v>0</v>
      </c>
      <c r="N43" s="51">
        <f t="shared" si="23"/>
        <v>0</v>
      </c>
      <c r="O43" s="51">
        <f t="shared" si="23"/>
        <v>0</v>
      </c>
      <c r="P43" s="51">
        <f t="shared" si="23"/>
        <v>0</v>
      </c>
      <c r="Q43" s="51">
        <f t="shared" si="23"/>
        <v>0</v>
      </c>
      <c r="R43" s="51">
        <f t="shared" si="23"/>
        <v>0</v>
      </c>
      <c r="S43" s="51">
        <f t="shared" si="23"/>
        <v>0</v>
      </c>
      <c r="T43" s="51">
        <f t="shared" ref="T43:V43" si="24">+T39+T27+T21+T41</f>
        <v>0</v>
      </c>
      <c r="U43" s="51">
        <f t="shared" si="24"/>
        <v>0</v>
      </c>
      <c r="V43" s="51">
        <f t="shared" si="24"/>
        <v>0</v>
      </c>
      <c r="W43" s="51">
        <f t="shared" ref="W43:AE43" si="25">+W39+W27+W21+W41</f>
        <v>0</v>
      </c>
      <c r="X43" s="51">
        <f t="shared" si="25"/>
        <v>0</v>
      </c>
      <c r="Y43" s="51">
        <f t="shared" si="25"/>
        <v>0</v>
      </c>
      <c r="Z43" s="51">
        <f t="shared" si="25"/>
        <v>0</v>
      </c>
      <c r="AA43" s="51">
        <f t="shared" si="25"/>
        <v>0</v>
      </c>
      <c r="AB43" s="51">
        <f t="shared" si="25"/>
        <v>0</v>
      </c>
      <c r="AC43" s="51">
        <f t="shared" si="25"/>
        <v>0</v>
      </c>
      <c r="AD43" s="51">
        <f t="shared" si="25"/>
        <v>0</v>
      </c>
      <c r="AE43" s="52">
        <f t="shared" si="25"/>
        <v>0</v>
      </c>
    </row>
    <row r="44" spans="2:31" s="10" customFormat="1" ht="6.75" customHeight="1" x14ac:dyDescent="0.25">
      <c r="B44" s="38"/>
      <c r="C44" s="39"/>
      <c r="D44" s="11"/>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3"/>
    </row>
    <row r="45" spans="2:31" ht="15.75" thickBot="1" x14ac:dyDescent="0.3">
      <c r="C45" s="37" t="s">
        <v>32</v>
      </c>
      <c r="D45" s="50">
        <f>+$C$5+D43</f>
        <v>0</v>
      </c>
      <c r="E45" s="51">
        <f t="shared" ref="E45:AE45" si="26">+D45+E43</f>
        <v>0</v>
      </c>
      <c r="F45" s="51">
        <f t="shared" si="26"/>
        <v>0</v>
      </c>
      <c r="G45" s="51">
        <f t="shared" si="26"/>
        <v>0</v>
      </c>
      <c r="H45" s="51">
        <f t="shared" si="26"/>
        <v>0</v>
      </c>
      <c r="I45" s="51">
        <f t="shared" si="26"/>
        <v>0</v>
      </c>
      <c r="J45" s="51">
        <f t="shared" si="26"/>
        <v>0</v>
      </c>
      <c r="K45" s="51">
        <f t="shared" si="26"/>
        <v>0</v>
      </c>
      <c r="L45" s="51">
        <f t="shared" si="26"/>
        <v>0</v>
      </c>
      <c r="M45" s="51">
        <f t="shared" si="26"/>
        <v>0</v>
      </c>
      <c r="N45" s="51">
        <f t="shared" si="26"/>
        <v>0</v>
      </c>
      <c r="O45" s="51">
        <f t="shared" si="26"/>
        <v>0</v>
      </c>
      <c r="P45" s="51">
        <f t="shared" si="26"/>
        <v>0</v>
      </c>
      <c r="Q45" s="51">
        <f t="shared" si="26"/>
        <v>0</v>
      </c>
      <c r="R45" s="51">
        <f t="shared" si="26"/>
        <v>0</v>
      </c>
      <c r="S45" s="51">
        <f t="shared" si="26"/>
        <v>0</v>
      </c>
      <c r="T45" s="51">
        <f t="shared" si="26"/>
        <v>0</v>
      </c>
      <c r="U45" s="51">
        <f t="shared" si="26"/>
        <v>0</v>
      </c>
      <c r="V45" s="51">
        <f t="shared" si="26"/>
        <v>0</v>
      </c>
      <c r="W45" s="51">
        <f t="shared" si="26"/>
        <v>0</v>
      </c>
      <c r="X45" s="51">
        <f t="shared" si="26"/>
        <v>0</v>
      </c>
      <c r="Y45" s="51">
        <f t="shared" si="26"/>
        <v>0</v>
      </c>
      <c r="Z45" s="51">
        <f t="shared" si="26"/>
        <v>0</v>
      </c>
      <c r="AA45" s="51">
        <f t="shared" si="26"/>
        <v>0</v>
      </c>
      <c r="AB45" s="51">
        <f t="shared" si="26"/>
        <v>0</v>
      </c>
      <c r="AC45" s="51">
        <f t="shared" si="26"/>
        <v>0</v>
      </c>
      <c r="AD45" s="51">
        <f t="shared" si="26"/>
        <v>0</v>
      </c>
      <c r="AE45" s="52">
        <f t="shared" si="26"/>
        <v>0</v>
      </c>
    </row>
    <row r="46" spans="2:31" s="10" customFormat="1" ht="6.75" customHeight="1" x14ac:dyDescent="0.25">
      <c r="B46" s="38"/>
      <c r="C46" s="39"/>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row>
    <row r="47" spans="2:31" x14ac:dyDescent="0.25">
      <c r="C47" s="44" t="s">
        <v>63</v>
      </c>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row>
    <row r="48" spans="2:31" x14ac:dyDescent="0.25">
      <c r="C48" s="45" t="str">
        <f>+CONCATENATE("IST-Bestand liquide Mittel zum ", TEXT($C$2,"TT.MM.JJJJ"))</f>
        <v>IST-Bestand liquide Mittel zum 01.01.2024</v>
      </c>
      <c r="D48" s="17">
        <f>+$C$5</f>
        <v>0</v>
      </c>
      <c r="H48" s="17"/>
      <c r="I48" s="17"/>
      <c r="J48" s="17"/>
      <c r="K48" s="17"/>
      <c r="L48" s="17"/>
      <c r="M48" s="17"/>
      <c r="N48" s="17"/>
      <c r="O48" s="17"/>
      <c r="P48" s="17"/>
      <c r="Q48" s="17"/>
      <c r="R48" s="17"/>
      <c r="S48" s="17"/>
      <c r="T48" s="17"/>
      <c r="U48" s="17"/>
      <c r="V48" s="17"/>
      <c r="W48" s="17"/>
      <c r="X48" s="17"/>
      <c r="Y48" s="17"/>
      <c r="Z48" s="17"/>
      <c r="AA48" s="17"/>
      <c r="AB48" s="17"/>
      <c r="AC48" s="17"/>
      <c r="AD48" s="17"/>
      <c r="AE48" s="17"/>
    </row>
    <row r="49" spans="2:31" x14ac:dyDescent="0.25">
      <c r="C49" s="45" t="s">
        <v>43</v>
      </c>
      <c r="D49" s="17">
        <f>+SUMIF(D10:AE10,"IST",D43:AE43)</f>
        <v>0</v>
      </c>
      <c r="H49" s="17"/>
      <c r="I49" s="17"/>
      <c r="J49" s="17"/>
      <c r="K49" s="17"/>
      <c r="L49" s="17"/>
      <c r="M49" s="17"/>
      <c r="N49" s="17"/>
      <c r="O49" s="17"/>
      <c r="P49" s="17"/>
      <c r="Q49" s="17"/>
      <c r="R49" s="17"/>
      <c r="S49" s="17"/>
      <c r="T49" s="17"/>
      <c r="U49" s="17"/>
      <c r="V49" s="17"/>
      <c r="W49" s="17"/>
      <c r="X49" s="17"/>
      <c r="Y49" s="17"/>
      <c r="Z49" s="17"/>
      <c r="AA49" s="17"/>
      <c r="AB49" s="17"/>
      <c r="AC49" s="17"/>
      <c r="AD49" s="17"/>
      <c r="AE49" s="17"/>
    </row>
    <row r="50" spans="2:31" ht="15.75" thickBot="1" x14ac:dyDescent="0.3">
      <c r="C50" s="46" t="str">
        <f>+CONCATENATE("Soll-Bestand liquide Mittel zum ", TEXT(EOMONTH($C$3,0),"TT.MM.JJJJ"))</f>
        <v>Soll-Bestand liquide Mittel zum 30.06.2025</v>
      </c>
      <c r="D50" s="18">
        <f>+SUM(D$48:D$49)</f>
        <v>0</v>
      </c>
      <c r="H50" s="17"/>
      <c r="I50" s="17"/>
      <c r="J50" s="17"/>
      <c r="K50" s="17"/>
      <c r="L50" s="17"/>
      <c r="M50" s="17"/>
      <c r="N50" s="17"/>
      <c r="O50" s="17"/>
      <c r="P50" s="17"/>
      <c r="Q50" s="17"/>
      <c r="R50" s="17"/>
      <c r="S50" s="17"/>
      <c r="T50" s="17"/>
      <c r="U50" s="17"/>
      <c r="V50" s="17"/>
      <c r="W50" s="17"/>
      <c r="X50" s="17"/>
      <c r="Y50" s="17"/>
      <c r="Z50" s="17"/>
      <c r="AA50" s="17"/>
      <c r="AB50" s="17"/>
      <c r="AC50" s="17"/>
      <c r="AD50" s="17"/>
      <c r="AE50" s="17"/>
    </row>
    <row r="51" spans="2:31" x14ac:dyDescent="0.25">
      <c r="C51" s="44" t="s">
        <v>44</v>
      </c>
      <c r="D51" s="19">
        <f>+D$50-$C$6</f>
        <v>0</v>
      </c>
      <c r="H51" s="17"/>
      <c r="I51" s="17"/>
      <c r="J51" s="17"/>
      <c r="K51" s="17"/>
      <c r="L51" s="17"/>
      <c r="M51" s="17"/>
      <c r="N51" s="17"/>
      <c r="O51" s="17"/>
      <c r="P51" s="17"/>
      <c r="Q51" s="17"/>
      <c r="R51" s="17"/>
      <c r="S51" s="17"/>
      <c r="T51" s="17"/>
      <c r="U51" s="17"/>
      <c r="V51" s="17"/>
      <c r="W51" s="17"/>
      <c r="X51" s="17"/>
      <c r="Y51" s="17"/>
      <c r="Z51" s="17"/>
      <c r="AA51" s="17"/>
      <c r="AB51" s="17"/>
      <c r="AC51" s="17"/>
      <c r="AD51" s="17"/>
      <c r="AE51" s="17"/>
    </row>
    <row r="52" spans="2:31" x14ac:dyDescent="0.25">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row>
    <row r="53" spans="2:31" ht="30" x14ac:dyDescent="0.25">
      <c r="C53" s="47" t="s">
        <v>45</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68"/>
    </row>
    <row r="54" spans="2:31" x14ac:dyDescent="0.25">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row>
    <row r="55" spans="2:31" x14ac:dyDescent="0.25">
      <c r="C55" s="48" t="s">
        <v>72</v>
      </c>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row>
    <row r="56" spans="2:31" x14ac:dyDescent="0.25">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row>
    <row r="57" spans="2:31" x14ac:dyDescent="0.25">
      <c r="C57" s="30" t="s">
        <v>64</v>
      </c>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row>
    <row r="58" spans="2:31" x14ac:dyDescent="0.25">
      <c r="C58" s="67" t="s">
        <v>65</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5"/>
    </row>
    <row r="59" spans="2:31" x14ac:dyDescent="0.25">
      <c r="C59" s="67" t="s">
        <v>66</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5"/>
    </row>
    <row r="60" spans="2:31" x14ac:dyDescent="0.25">
      <c r="C60" s="67" t="s">
        <v>67</v>
      </c>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5"/>
    </row>
    <row r="61" spans="2:31" x14ac:dyDescent="0.25">
      <c r="C61" s="67" t="s">
        <v>68</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5"/>
    </row>
    <row r="62" spans="2:31" x14ac:dyDescent="0.25">
      <c r="C62" s="67" t="s">
        <v>69</v>
      </c>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7"/>
    </row>
    <row r="63" spans="2:31" s="10" customFormat="1" ht="6.75" customHeight="1" x14ac:dyDescent="0.25">
      <c r="B63" s="38"/>
      <c r="C63" s="39"/>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row>
    <row r="64" spans="2:31" x14ac:dyDescent="0.25">
      <c r="C64" s="44" t="s">
        <v>70</v>
      </c>
      <c r="D64" s="17" t="str">
        <f>+IF(SUM(D$58:D$62)&gt;0,SUM(D$58:D$62)-D$11,"")</f>
        <v/>
      </c>
      <c r="E64" s="17" t="str">
        <f>+IF(SUM(E$58:E$62)&gt;0,SUM(E$58:E$62)-E$11,"")</f>
        <v/>
      </c>
      <c r="F64" s="17" t="str">
        <f>+IF(SUM(F$58:F$62)&gt;0,SUM(F$58:F$62)-F$11,"")</f>
        <v/>
      </c>
      <c r="G64" s="17" t="str">
        <f t="shared" ref="G64:AE64" si="27">+IF(SUM(G$58:G$62)&gt;0,SUM(G$58:G$62)-G$11,"")</f>
        <v/>
      </c>
      <c r="H64" s="17" t="str">
        <f t="shared" si="27"/>
        <v/>
      </c>
      <c r="I64" s="17" t="str">
        <f t="shared" si="27"/>
        <v/>
      </c>
      <c r="J64" s="17" t="str">
        <f t="shared" si="27"/>
        <v/>
      </c>
      <c r="K64" s="17" t="str">
        <f t="shared" si="27"/>
        <v/>
      </c>
      <c r="L64" s="17" t="str">
        <f t="shared" si="27"/>
        <v/>
      </c>
      <c r="M64" s="17" t="str">
        <f t="shared" si="27"/>
        <v/>
      </c>
      <c r="N64" s="17" t="str">
        <f t="shared" si="27"/>
        <v/>
      </c>
      <c r="O64" s="17" t="str">
        <f t="shared" si="27"/>
        <v/>
      </c>
      <c r="P64" s="17" t="str">
        <f t="shared" si="27"/>
        <v/>
      </c>
      <c r="Q64" s="17" t="str">
        <f t="shared" si="27"/>
        <v/>
      </c>
      <c r="R64" s="17" t="str">
        <f t="shared" si="27"/>
        <v/>
      </c>
      <c r="S64" s="17" t="str">
        <f t="shared" si="27"/>
        <v/>
      </c>
      <c r="T64" s="17" t="str">
        <f t="shared" si="27"/>
        <v/>
      </c>
      <c r="U64" s="17" t="str">
        <f t="shared" si="27"/>
        <v/>
      </c>
      <c r="V64" s="17" t="str">
        <f t="shared" si="27"/>
        <v/>
      </c>
      <c r="W64" s="17" t="str">
        <f t="shared" si="27"/>
        <v/>
      </c>
      <c r="X64" s="17" t="str">
        <f t="shared" si="27"/>
        <v/>
      </c>
      <c r="Y64" s="17" t="str">
        <f t="shared" si="27"/>
        <v/>
      </c>
      <c r="Z64" s="17" t="str">
        <f t="shared" si="27"/>
        <v/>
      </c>
      <c r="AA64" s="17" t="str">
        <f t="shared" si="27"/>
        <v/>
      </c>
      <c r="AB64" s="17" t="str">
        <f t="shared" si="27"/>
        <v/>
      </c>
      <c r="AC64" s="17" t="str">
        <f t="shared" si="27"/>
        <v/>
      </c>
      <c r="AD64" s="17" t="str">
        <f t="shared" si="27"/>
        <v/>
      </c>
      <c r="AE64" s="17" t="str">
        <f t="shared" si="27"/>
        <v/>
      </c>
    </row>
  </sheetData>
  <sheetProtection algorithmName="SHA-512" hashValue="R7aAvYUZtjvKkwBTazJFSrOtk+udJCMwM5wiLkNC652bRqSbb7y00bkO2BiUkm5Q6LrD6JvR4Ob5fhctTQ5IMA==" saltValue="XN92xTkSN4uP3IyJhq2kng==" spinCount="100000" sheet="1" objects="1" scenarios="1"/>
  <pageMargins left="0.7" right="0.7" top="0.78740157499999996" bottom="0.78740157499999996" header="0.3" footer="0.3"/>
  <pageSetup paperSize="9" scale="14" orientation="portrait" r:id="rId1"/>
  <ignoredErrors>
    <ignoredError sqref="B27 B21" numberStoredAsText="1"/>
    <ignoredError sqref="D48:D51 D64 AE64 V64:AD64 E64:U64" unlockedFormula="1"/>
  </ignoredError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AE453BA-DC82-44C8-B970-550A1A500A22}">
          <x14:formula1>
            <xm:f>Settings!$B$2:$B$83</xm:f>
          </x14:formula1>
          <xm:sqref>C3</xm:sqref>
        </x14:dataValidation>
        <x14:dataValidation type="list" allowBlank="1" showInputMessage="1" showErrorMessage="1" xr:uid="{1FB026D3-DF35-4B1C-BEAE-50770462FFE9}">
          <x14:formula1>
            <xm:f>Settings!$C$2:$C$83</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45656-4AED-4CD4-A541-7651D922C9B4}">
  <sheetPr>
    <tabColor theme="9" tint="-0.249977111117893"/>
  </sheetPr>
  <dimension ref="A2:L45"/>
  <sheetViews>
    <sheetView showGridLines="0" view="pageBreakPreview" zoomScale="90" zoomScaleNormal="100" zoomScaleSheetLayoutView="90" workbookViewId="0">
      <selection activeCell="C5" sqref="C5:F5"/>
    </sheetView>
  </sheetViews>
  <sheetFormatPr baseColWidth="10" defaultColWidth="11.42578125" defaultRowHeight="15" x14ac:dyDescent="0.25"/>
  <cols>
    <col min="1" max="1" width="4.7109375" style="29" customWidth="1"/>
    <col min="2" max="2" width="4.140625" style="59" bestFit="1" customWidth="1"/>
    <col min="3" max="3" width="96.28515625" style="4" bestFit="1" customWidth="1"/>
    <col min="4" max="16384" width="11.42578125" style="4"/>
  </cols>
  <sheetData>
    <row r="2" spans="2:7" x14ac:dyDescent="0.25">
      <c r="B2" s="57" t="s">
        <v>41</v>
      </c>
      <c r="C2" s="61" t="s">
        <v>36</v>
      </c>
      <c r="D2" s="31"/>
      <c r="E2" s="31"/>
      <c r="F2" s="31"/>
    </row>
    <row r="3" spans="2:7" ht="7.5" customHeight="1" x14ac:dyDescent="0.25">
      <c r="B3" s="58"/>
      <c r="C3" s="47"/>
      <c r="D3" s="62"/>
      <c r="E3" s="62"/>
      <c r="F3" s="62"/>
      <c r="G3" s="54"/>
    </row>
    <row r="4" spans="2:7" x14ac:dyDescent="0.25">
      <c r="B4" s="58">
        <v>1</v>
      </c>
      <c r="C4" s="63" t="s">
        <v>38</v>
      </c>
      <c r="D4" s="77"/>
      <c r="E4" s="77"/>
      <c r="F4" s="77"/>
      <c r="G4" s="54"/>
    </row>
    <row r="5" spans="2:7" ht="36" customHeight="1" x14ac:dyDescent="0.25">
      <c r="B5" s="58"/>
      <c r="C5" s="78"/>
      <c r="D5" s="78"/>
      <c r="E5" s="78"/>
      <c r="F5" s="78"/>
      <c r="G5" s="54"/>
    </row>
    <row r="6" spans="2:7" ht="7.5" customHeight="1" x14ac:dyDescent="0.25">
      <c r="B6" s="58"/>
      <c r="C6" s="53"/>
      <c r="D6" s="22"/>
      <c r="E6" s="22"/>
      <c r="F6" s="22"/>
      <c r="G6" s="54"/>
    </row>
    <row r="7" spans="2:7" x14ac:dyDescent="0.25">
      <c r="B7" s="58">
        <v>2</v>
      </c>
      <c r="C7" s="59" t="s">
        <v>48</v>
      </c>
      <c r="D7" s="77"/>
      <c r="E7" s="77"/>
      <c r="F7" s="77"/>
      <c r="G7" s="54"/>
    </row>
    <row r="8" spans="2:7" ht="36" customHeight="1" x14ac:dyDescent="0.25">
      <c r="B8" s="58"/>
      <c r="C8" s="78"/>
      <c r="D8" s="78"/>
      <c r="E8" s="78"/>
      <c r="F8" s="78"/>
      <c r="G8" s="54"/>
    </row>
    <row r="9" spans="2:7" ht="7.5" customHeight="1" x14ac:dyDescent="0.25">
      <c r="B9" s="58"/>
      <c r="C9" s="53"/>
      <c r="D9" s="22"/>
      <c r="E9" s="22"/>
      <c r="F9" s="22"/>
      <c r="G9" s="54"/>
    </row>
    <row r="10" spans="2:7" x14ac:dyDescent="0.25">
      <c r="B10" s="58">
        <v>3</v>
      </c>
      <c r="C10" s="59" t="s">
        <v>35</v>
      </c>
      <c r="D10" s="77"/>
      <c r="E10" s="77"/>
      <c r="F10" s="77"/>
    </row>
    <row r="11" spans="2:7" ht="36" customHeight="1" x14ac:dyDescent="0.25">
      <c r="B11" s="58"/>
      <c r="C11" s="78"/>
      <c r="D11" s="78"/>
      <c r="E11" s="78"/>
      <c r="F11" s="78"/>
      <c r="G11" s="54"/>
    </row>
    <row r="12" spans="2:7" ht="7.5" customHeight="1" x14ac:dyDescent="0.25">
      <c r="B12" s="58"/>
      <c r="C12" s="53"/>
      <c r="D12" s="22"/>
      <c r="E12" s="22"/>
      <c r="F12" s="22"/>
      <c r="G12" s="54"/>
    </row>
    <row r="13" spans="2:7" x14ac:dyDescent="0.25">
      <c r="B13" s="58"/>
      <c r="C13" s="61" t="s">
        <v>37</v>
      </c>
      <c r="D13" s="31"/>
      <c r="E13" s="31"/>
      <c r="F13" s="31"/>
    </row>
    <row r="14" spans="2:7" ht="7.5" customHeight="1" x14ac:dyDescent="0.25">
      <c r="B14" s="58"/>
      <c r="C14" s="47"/>
      <c r="D14" s="62"/>
      <c r="E14" s="62"/>
      <c r="F14" s="62"/>
      <c r="G14" s="54"/>
    </row>
    <row r="15" spans="2:7" x14ac:dyDescent="0.25">
      <c r="B15" s="58">
        <v>4</v>
      </c>
      <c r="C15" s="29" t="s">
        <v>40</v>
      </c>
      <c r="D15" s="77"/>
      <c r="E15" s="77"/>
      <c r="F15" s="77"/>
    </row>
    <row r="16" spans="2:7" ht="36" customHeight="1" x14ac:dyDescent="0.25">
      <c r="B16" s="58"/>
      <c r="C16" s="78" t="s">
        <v>74</v>
      </c>
      <c r="D16" s="78"/>
      <c r="E16" s="78"/>
      <c r="F16" s="78"/>
      <c r="G16" s="54"/>
    </row>
    <row r="17" spans="2:12" ht="7.5" customHeight="1" x14ac:dyDescent="0.25">
      <c r="B17" s="58"/>
      <c r="C17" s="53"/>
      <c r="D17" s="22"/>
      <c r="E17" s="22"/>
      <c r="F17" s="22"/>
      <c r="G17" s="54"/>
    </row>
    <row r="18" spans="2:12" ht="45" customHeight="1" x14ac:dyDescent="0.25">
      <c r="B18" s="58">
        <v>5</v>
      </c>
      <c r="C18" s="79" t="s">
        <v>51</v>
      </c>
      <c r="D18" s="79"/>
      <c r="E18" s="79"/>
      <c r="F18" s="79"/>
    </row>
    <row r="19" spans="2:12" ht="36" customHeight="1" x14ac:dyDescent="0.25">
      <c r="B19" s="58"/>
      <c r="C19" s="78"/>
      <c r="D19" s="78"/>
      <c r="E19" s="78"/>
      <c r="F19" s="78"/>
      <c r="G19" s="54"/>
    </row>
    <row r="20" spans="2:12" ht="7.5" customHeight="1" x14ac:dyDescent="0.25">
      <c r="B20" s="58"/>
      <c r="C20" s="53"/>
      <c r="D20" s="22"/>
      <c r="E20" s="22"/>
      <c r="F20" s="22"/>
      <c r="G20" s="54"/>
    </row>
    <row r="21" spans="2:12" ht="30" customHeight="1" x14ac:dyDescent="0.25">
      <c r="B21" s="58">
        <v>6</v>
      </c>
      <c r="C21" s="79" t="s">
        <v>52</v>
      </c>
      <c r="D21" s="79"/>
      <c r="E21" s="79"/>
      <c r="F21" s="79"/>
    </row>
    <row r="22" spans="2:12" ht="36" customHeight="1" x14ac:dyDescent="0.25">
      <c r="B22" s="58"/>
      <c r="C22" s="78"/>
      <c r="D22" s="78"/>
      <c r="E22" s="78"/>
      <c r="F22" s="78"/>
      <c r="G22" s="54"/>
    </row>
    <row r="23" spans="2:12" ht="7.5" customHeight="1" x14ac:dyDescent="0.25">
      <c r="B23" s="58"/>
      <c r="C23" s="53"/>
      <c r="D23" s="22"/>
      <c r="E23" s="22"/>
      <c r="F23" s="22"/>
      <c r="G23" s="54"/>
    </row>
    <row r="24" spans="2:12" ht="30" customHeight="1" x14ac:dyDescent="0.25">
      <c r="B24" s="58">
        <v>7</v>
      </c>
      <c r="C24" s="79" t="s">
        <v>53</v>
      </c>
      <c r="D24" s="79"/>
      <c r="E24" s="79"/>
      <c r="F24" s="79"/>
    </row>
    <row r="25" spans="2:12" ht="36" customHeight="1" x14ac:dyDescent="0.25">
      <c r="B25" s="58"/>
      <c r="C25" s="78"/>
      <c r="D25" s="78"/>
      <c r="E25" s="78"/>
      <c r="F25" s="78"/>
      <c r="G25" s="54"/>
    </row>
    <row r="26" spans="2:12" ht="7.5" customHeight="1" x14ac:dyDescent="0.25">
      <c r="B26" s="58"/>
      <c r="C26" s="53"/>
      <c r="D26" s="22"/>
      <c r="E26" s="22"/>
      <c r="F26" s="22"/>
      <c r="G26" s="54"/>
    </row>
    <row r="27" spans="2:12" ht="36.75" customHeight="1" x14ac:dyDescent="0.25">
      <c r="B27" s="58">
        <v>8</v>
      </c>
      <c r="C27" s="80" t="s">
        <v>54</v>
      </c>
      <c r="D27" s="80"/>
      <c r="E27" s="80"/>
      <c r="F27" s="80"/>
      <c r="G27" s="55"/>
      <c r="H27" s="53"/>
      <c r="I27" s="53"/>
      <c r="J27" s="53"/>
      <c r="K27" s="53"/>
      <c r="L27" s="53"/>
    </row>
    <row r="28" spans="2:12" ht="36" customHeight="1" x14ac:dyDescent="0.25">
      <c r="B28" s="58"/>
      <c r="C28" s="78"/>
      <c r="D28" s="78"/>
      <c r="E28" s="78"/>
      <c r="F28" s="78"/>
      <c r="G28" s="54"/>
    </row>
    <row r="29" spans="2:12" ht="7.5" customHeight="1" x14ac:dyDescent="0.25">
      <c r="B29" s="58"/>
      <c r="C29" s="53"/>
      <c r="D29" s="22"/>
      <c r="E29" s="22"/>
      <c r="F29" s="22"/>
      <c r="G29" s="54"/>
    </row>
    <row r="30" spans="2:12" x14ac:dyDescent="0.25">
      <c r="B30" s="58">
        <v>9</v>
      </c>
      <c r="C30" s="81" t="s">
        <v>49</v>
      </c>
      <c r="D30" s="81"/>
      <c r="E30" s="81"/>
      <c r="F30" s="81"/>
    </row>
    <row r="31" spans="2:12" ht="36" customHeight="1" x14ac:dyDescent="0.25">
      <c r="B31" s="58"/>
      <c r="C31" s="78"/>
      <c r="D31" s="78"/>
      <c r="E31" s="78"/>
      <c r="F31" s="78"/>
      <c r="G31" s="54"/>
    </row>
    <row r="32" spans="2:12" ht="7.5" customHeight="1" x14ac:dyDescent="0.25">
      <c r="B32" s="58"/>
      <c r="C32" s="53"/>
      <c r="D32" s="22"/>
      <c r="E32" s="22"/>
      <c r="F32" s="22"/>
      <c r="G32" s="54"/>
    </row>
    <row r="33" spans="1:12" x14ac:dyDescent="0.25">
      <c r="B33" s="58"/>
      <c r="C33" s="61" t="s">
        <v>39</v>
      </c>
      <c r="D33" s="31"/>
      <c r="E33" s="31"/>
      <c r="F33" s="31"/>
    </row>
    <row r="34" spans="1:12" ht="7.5" customHeight="1" x14ac:dyDescent="0.25">
      <c r="B34" s="58"/>
      <c r="C34" s="47"/>
      <c r="D34" s="22"/>
      <c r="E34" s="22"/>
      <c r="F34" s="22"/>
      <c r="G34" s="54"/>
    </row>
    <row r="35" spans="1:12" ht="36.75" customHeight="1" x14ac:dyDescent="0.25">
      <c r="B35" s="58">
        <v>10</v>
      </c>
      <c r="C35" s="80" t="s">
        <v>73</v>
      </c>
      <c r="D35" s="80"/>
      <c r="E35" s="80"/>
      <c r="F35" s="80"/>
      <c r="G35" s="55"/>
      <c r="H35" s="53"/>
      <c r="I35" s="53"/>
      <c r="J35" s="53"/>
      <c r="K35" s="53"/>
      <c r="L35" s="53"/>
    </row>
    <row r="36" spans="1:12" ht="36" customHeight="1" x14ac:dyDescent="0.25">
      <c r="B36" s="58"/>
      <c r="C36" s="78"/>
      <c r="D36" s="78"/>
      <c r="E36" s="78"/>
      <c r="F36" s="78"/>
      <c r="G36" s="54"/>
    </row>
    <row r="37" spans="1:12" ht="7.5" customHeight="1" x14ac:dyDescent="0.25">
      <c r="B37" s="58"/>
      <c r="C37" s="53"/>
      <c r="D37" s="22"/>
      <c r="E37" s="22"/>
      <c r="F37" s="22"/>
      <c r="G37" s="54"/>
    </row>
    <row r="38" spans="1:12" ht="30" customHeight="1" x14ac:dyDescent="0.25">
      <c r="B38" s="59">
        <v>11</v>
      </c>
      <c r="C38" s="79" t="s">
        <v>50</v>
      </c>
      <c r="D38" s="79"/>
      <c r="E38" s="79"/>
      <c r="F38" s="79"/>
      <c r="G38" s="53"/>
      <c r="H38" s="53"/>
      <c r="I38" s="53"/>
      <c r="J38" s="53"/>
      <c r="K38" s="53"/>
      <c r="L38" s="53"/>
    </row>
    <row r="39" spans="1:12" ht="36" customHeight="1" x14ac:dyDescent="0.25">
      <c r="B39" s="58"/>
      <c r="C39" s="78"/>
      <c r="D39" s="78"/>
      <c r="E39" s="78"/>
      <c r="F39" s="78"/>
      <c r="G39" s="54"/>
    </row>
    <row r="40" spans="1:12" ht="7.5" customHeight="1" x14ac:dyDescent="0.25">
      <c r="B40" s="58"/>
      <c r="C40" s="53"/>
      <c r="D40" s="22"/>
      <c r="E40" s="22"/>
      <c r="F40" s="22"/>
      <c r="G40" s="54"/>
    </row>
    <row r="41" spans="1:12" ht="15" customHeight="1" x14ac:dyDescent="0.25">
      <c r="A41" s="59"/>
      <c r="B41" s="60">
        <v>12</v>
      </c>
      <c r="C41" s="59" t="s">
        <v>57</v>
      </c>
      <c r="D41" s="60"/>
      <c r="E41" s="60"/>
      <c r="F41" s="60"/>
    </row>
    <row r="42" spans="1:12" ht="36" customHeight="1" x14ac:dyDescent="0.25">
      <c r="B42" s="58"/>
      <c r="C42" s="78"/>
      <c r="D42" s="78"/>
      <c r="E42" s="78"/>
      <c r="F42" s="78"/>
      <c r="G42" s="54"/>
    </row>
    <row r="43" spans="1:12" x14ac:dyDescent="0.25">
      <c r="C43" s="29"/>
      <c r="D43" s="29"/>
      <c r="E43" s="29"/>
      <c r="F43" s="29"/>
    </row>
    <row r="44" spans="1:12" ht="81" customHeight="1" x14ac:dyDescent="0.25">
      <c r="C44" s="82" t="s">
        <v>58</v>
      </c>
      <c r="D44" s="82"/>
      <c r="E44" s="82"/>
      <c r="F44" s="82"/>
      <c r="G44" s="56"/>
    </row>
    <row r="45" spans="1:12" x14ac:dyDescent="0.25">
      <c r="C45" s="29"/>
      <c r="D45" s="29"/>
      <c r="E45" s="29"/>
      <c r="F45" s="29"/>
    </row>
  </sheetData>
  <sheetProtection algorithmName="SHA-512" hashValue="i7hWu//wWtC5aqIoo5Hi0Fkj1wdiesn+pNcrPbWEqezn/2Hz/DJEBVyLq7HSw4PnPfZAdwNVHw4+5A1QcpmJqg==" saltValue="Ri+ezVttBZZGWa+IVsKKiQ==" spinCount="100000" sheet="1" objects="1" scenarios="1"/>
  <mergeCells count="24">
    <mergeCell ref="C42:F42"/>
    <mergeCell ref="C44:F44"/>
    <mergeCell ref="C31:F31"/>
    <mergeCell ref="C36:F36"/>
    <mergeCell ref="C35:F35"/>
    <mergeCell ref="C39:F39"/>
    <mergeCell ref="C38:F38"/>
    <mergeCell ref="C25:F25"/>
    <mergeCell ref="C24:F24"/>
    <mergeCell ref="C27:F27"/>
    <mergeCell ref="C28:F28"/>
    <mergeCell ref="C30:F30"/>
    <mergeCell ref="C16:F16"/>
    <mergeCell ref="C19:F19"/>
    <mergeCell ref="C18:F18"/>
    <mergeCell ref="C22:F22"/>
    <mergeCell ref="C21:F21"/>
    <mergeCell ref="D4:F4"/>
    <mergeCell ref="D7:F7"/>
    <mergeCell ref="D10:F10"/>
    <mergeCell ref="D15:F15"/>
    <mergeCell ref="C5:F5"/>
    <mergeCell ref="C8:F8"/>
    <mergeCell ref="C11:F11"/>
  </mergeCells>
  <pageMargins left="0.7" right="0.7" top="0.78740157499999996" bottom="0.78740157499999996"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BA399-250B-466A-A0CE-625067E9A4BF}">
  <dimension ref="B2:C83"/>
  <sheetViews>
    <sheetView workbookViewId="0">
      <selection activeCell="D20" sqref="D20"/>
    </sheetView>
  </sheetViews>
  <sheetFormatPr baseColWidth="10" defaultRowHeight="15" x14ac:dyDescent="0.25"/>
  <sheetData>
    <row r="2" spans="2:3" x14ac:dyDescent="0.25">
      <c r="B2" s="2">
        <v>43830</v>
      </c>
      <c r="C2" s="2">
        <f>+B2+1</f>
        <v>43831</v>
      </c>
    </row>
    <row r="3" spans="2:3" x14ac:dyDescent="0.25">
      <c r="B3" s="2">
        <f t="shared" ref="B3:B22" si="0">+EOMONTH(B2,3)</f>
        <v>43921</v>
      </c>
      <c r="C3" s="2">
        <f>+B3+1</f>
        <v>43922</v>
      </c>
    </row>
    <row r="4" spans="2:3" x14ac:dyDescent="0.25">
      <c r="B4" s="2">
        <f t="shared" si="0"/>
        <v>44012</v>
      </c>
      <c r="C4" s="2">
        <f t="shared" ref="C4:C67" si="1">+B4+1</f>
        <v>44013</v>
      </c>
    </row>
    <row r="5" spans="2:3" x14ac:dyDescent="0.25">
      <c r="B5" s="2">
        <f t="shared" si="0"/>
        <v>44104</v>
      </c>
      <c r="C5" s="2">
        <f t="shared" si="1"/>
        <v>44105</v>
      </c>
    </row>
    <row r="6" spans="2:3" x14ac:dyDescent="0.25">
      <c r="B6" s="2">
        <f t="shared" si="0"/>
        <v>44196</v>
      </c>
      <c r="C6" s="2">
        <f t="shared" si="1"/>
        <v>44197</v>
      </c>
    </row>
    <row r="7" spans="2:3" x14ac:dyDescent="0.25">
      <c r="B7" s="2">
        <f t="shared" si="0"/>
        <v>44286</v>
      </c>
      <c r="C7" s="2">
        <f t="shared" si="1"/>
        <v>44287</v>
      </c>
    </row>
    <row r="8" spans="2:3" x14ac:dyDescent="0.25">
      <c r="B8" s="2">
        <f t="shared" si="0"/>
        <v>44377</v>
      </c>
      <c r="C8" s="2">
        <f t="shared" si="1"/>
        <v>44378</v>
      </c>
    </row>
    <row r="9" spans="2:3" x14ac:dyDescent="0.25">
      <c r="B9" s="2">
        <f t="shared" si="0"/>
        <v>44469</v>
      </c>
      <c r="C9" s="2">
        <f t="shared" si="1"/>
        <v>44470</v>
      </c>
    </row>
    <row r="10" spans="2:3" x14ac:dyDescent="0.25">
      <c r="B10" s="2">
        <f t="shared" si="0"/>
        <v>44561</v>
      </c>
      <c r="C10" s="2">
        <f t="shared" si="1"/>
        <v>44562</v>
      </c>
    </row>
    <row r="11" spans="2:3" x14ac:dyDescent="0.25">
      <c r="B11" s="2">
        <f t="shared" si="0"/>
        <v>44651</v>
      </c>
      <c r="C11" s="2">
        <f t="shared" si="1"/>
        <v>44652</v>
      </c>
    </row>
    <row r="12" spans="2:3" x14ac:dyDescent="0.25">
      <c r="B12" s="2">
        <f t="shared" si="0"/>
        <v>44742</v>
      </c>
      <c r="C12" s="2">
        <f t="shared" si="1"/>
        <v>44743</v>
      </c>
    </row>
    <row r="13" spans="2:3" x14ac:dyDescent="0.25">
      <c r="B13" s="2">
        <f t="shared" si="0"/>
        <v>44834</v>
      </c>
      <c r="C13" s="2">
        <f t="shared" si="1"/>
        <v>44835</v>
      </c>
    </row>
    <row r="14" spans="2:3" x14ac:dyDescent="0.25">
      <c r="B14" s="2">
        <f t="shared" si="0"/>
        <v>44926</v>
      </c>
      <c r="C14" s="2">
        <f t="shared" si="1"/>
        <v>44927</v>
      </c>
    </row>
    <row r="15" spans="2:3" x14ac:dyDescent="0.25">
      <c r="B15" s="2">
        <f t="shared" si="0"/>
        <v>45016</v>
      </c>
      <c r="C15" s="2">
        <f t="shared" si="1"/>
        <v>45017</v>
      </c>
    </row>
    <row r="16" spans="2:3" x14ac:dyDescent="0.25">
      <c r="B16" s="2">
        <f t="shared" si="0"/>
        <v>45107</v>
      </c>
      <c r="C16" s="2">
        <f t="shared" si="1"/>
        <v>45108</v>
      </c>
    </row>
    <row r="17" spans="2:3" x14ac:dyDescent="0.25">
      <c r="B17" s="2">
        <f t="shared" si="0"/>
        <v>45199</v>
      </c>
      <c r="C17" s="2">
        <f t="shared" si="1"/>
        <v>45200</v>
      </c>
    </row>
    <row r="18" spans="2:3" x14ac:dyDescent="0.25">
      <c r="B18" s="2">
        <f t="shared" si="0"/>
        <v>45291</v>
      </c>
      <c r="C18" s="2">
        <f t="shared" si="1"/>
        <v>45292</v>
      </c>
    </row>
    <row r="19" spans="2:3" x14ac:dyDescent="0.25">
      <c r="B19" s="2">
        <f t="shared" si="0"/>
        <v>45382</v>
      </c>
      <c r="C19" s="2">
        <f t="shared" si="1"/>
        <v>45383</v>
      </c>
    </row>
    <row r="20" spans="2:3" x14ac:dyDescent="0.25">
      <c r="B20" s="2">
        <f t="shared" si="0"/>
        <v>45473</v>
      </c>
      <c r="C20" s="2">
        <f t="shared" si="1"/>
        <v>45474</v>
      </c>
    </row>
    <row r="21" spans="2:3" x14ac:dyDescent="0.25">
      <c r="B21" s="2">
        <f t="shared" si="0"/>
        <v>45565</v>
      </c>
      <c r="C21" s="2">
        <f t="shared" si="1"/>
        <v>45566</v>
      </c>
    </row>
    <row r="22" spans="2:3" x14ac:dyDescent="0.25">
      <c r="B22" s="2">
        <f t="shared" si="0"/>
        <v>45657</v>
      </c>
      <c r="C22" s="2">
        <f t="shared" si="1"/>
        <v>45658</v>
      </c>
    </row>
    <row r="23" spans="2:3" x14ac:dyDescent="0.25">
      <c r="B23" s="2">
        <f>+EOMONTH(B22,3)</f>
        <v>45747</v>
      </c>
      <c r="C23" s="2">
        <f t="shared" si="1"/>
        <v>45748</v>
      </c>
    </row>
    <row r="24" spans="2:3" x14ac:dyDescent="0.25">
      <c r="B24" s="2">
        <f t="shared" ref="B24:B83" si="2">+EOMONTH(B23,3)</f>
        <v>45838</v>
      </c>
      <c r="C24" s="2">
        <f t="shared" si="1"/>
        <v>45839</v>
      </c>
    </row>
    <row r="25" spans="2:3" x14ac:dyDescent="0.25">
      <c r="B25" s="2">
        <f t="shared" si="2"/>
        <v>45930</v>
      </c>
      <c r="C25" s="2">
        <f t="shared" si="1"/>
        <v>45931</v>
      </c>
    </row>
    <row r="26" spans="2:3" x14ac:dyDescent="0.25">
      <c r="B26" s="2">
        <f t="shared" si="2"/>
        <v>46022</v>
      </c>
      <c r="C26" s="2">
        <f t="shared" si="1"/>
        <v>46023</v>
      </c>
    </row>
    <row r="27" spans="2:3" x14ac:dyDescent="0.25">
      <c r="B27" s="2">
        <f t="shared" si="2"/>
        <v>46112</v>
      </c>
      <c r="C27" s="2">
        <f t="shared" si="1"/>
        <v>46113</v>
      </c>
    </row>
    <row r="28" spans="2:3" x14ac:dyDescent="0.25">
      <c r="B28" s="2">
        <f t="shared" si="2"/>
        <v>46203</v>
      </c>
      <c r="C28" s="2">
        <f t="shared" si="1"/>
        <v>46204</v>
      </c>
    </row>
    <row r="29" spans="2:3" x14ac:dyDescent="0.25">
      <c r="B29" s="2">
        <f t="shared" si="2"/>
        <v>46295</v>
      </c>
      <c r="C29" s="2">
        <f t="shared" si="1"/>
        <v>46296</v>
      </c>
    </row>
    <row r="30" spans="2:3" x14ac:dyDescent="0.25">
      <c r="B30" s="2">
        <f t="shared" si="2"/>
        <v>46387</v>
      </c>
      <c r="C30" s="2">
        <f t="shared" si="1"/>
        <v>46388</v>
      </c>
    </row>
    <row r="31" spans="2:3" x14ac:dyDescent="0.25">
      <c r="B31" s="2">
        <f t="shared" si="2"/>
        <v>46477</v>
      </c>
      <c r="C31" s="2">
        <f t="shared" si="1"/>
        <v>46478</v>
      </c>
    </row>
    <row r="32" spans="2:3" x14ac:dyDescent="0.25">
      <c r="B32" s="2">
        <f t="shared" si="2"/>
        <v>46568</v>
      </c>
      <c r="C32" s="2">
        <f t="shared" si="1"/>
        <v>46569</v>
      </c>
    </row>
    <row r="33" spans="2:3" x14ac:dyDescent="0.25">
      <c r="B33" s="2">
        <f t="shared" si="2"/>
        <v>46660</v>
      </c>
      <c r="C33" s="2">
        <f t="shared" si="1"/>
        <v>46661</v>
      </c>
    </row>
    <row r="34" spans="2:3" x14ac:dyDescent="0.25">
      <c r="B34" s="2">
        <f t="shared" si="2"/>
        <v>46752</v>
      </c>
      <c r="C34" s="2">
        <f t="shared" si="1"/>
        <v>46753</v>
      </c>
    </row>
    <row r="35" spans="2:3" x14ac:dyDescent="0.25">
      <c r="B35" s="2">
        <f t="shared" si="2"/>
        <v>46843</v>
      </c>
      <c r="C35" s="2">
        <f t="shared" si="1"/>
        <v>46844</v>
      </c>
    </row>
    <row r="36" spans="2:3" x14ac:dyDescent="0.25">
      <c r="B36" s="2">
        <f t="shared" si="2"/>
        <v>46934</v>
      </c>
      <c r="C36" s="2">
        <f t="shared" si="1"/>
        <v>46935</v>
      </c>
    </row>
    <row r="37" spans="2:3" x14ac:dyDescent="0.25">
      <c r="B37" s="2">
        <f t="shared" si="2"/>
        <v>47026</v>
      </c>
      <c r="C37" s="2">
        <f t="shared" si="1"/>
        <v>47027</v>
      </c>
    </row>
    <row r="38" spans="2:3" x14ac:dyDescent="0.25">
      <c r="B38" s="2">
        <f t="shared" si="2"/>
        <v>47118</v>
      </c>
      <c r="C38" s="2">
        <f t="shared" si="1"/>
        <v>47119</v>
      </c>
    </row>
    <row r="39" spans="2:3" x14ac:dyDescent="0.25">
      <c r="B39" s="2">
        <f t="shared" si="2"/>
        <v>47208</v>
      </c>
      <c r="C39" s="2">
        <f t="shared" si="1"/>
        <v>47209</v>
      </c>
    </row>
    <row r="40" spans="2:3" x14ac:dyDescent="0.25">
      <c r="B40" s="2">
        <f t="shared" si="2"/>
        <v>47299</v>
      </c>
      <c r="C40" s="2">
        <f t="shared" si="1"/>
        <v>47300</v>
      </c>
    </row>
    <row r="41" spans="2:3" x14ac:dyDescent="0.25">
      <c r="B41" s="2">
        <f t="shared" si="2"/>
        <v>47391</v>
      </c>
      <c r="C41" s="2">
        <f t="shared" si="1"/>
        <v>47392</v>
      </c>
    </row>
    <row r="42" spans="2:3" x14ac:dyDescent="0.25">
      <c r="B42" s="2">
        <f t="shared" si="2"/>
        <v>47483</v>
      </c>
      <c r="C42" s="2">
        <f t="shared" si="1"/>
        <v>47484</v>
      </c>
    </row>
    <row r="43" spans="2:3" x14ac:dyDescent="0.25">
      <c r="B43" s="2">
        <f t="shared" si="2"/>
        <v>47573</v>
      </c>
      <c r="C43" s="2">
        <f t="shared" si="1"/>
        <v>47574</v>
      </c>
    </row>
    <row r="44" spans="2:3" x14ac:dyDescent="0.25">
      <c r="B44" s="2">
        <f t="shared" si="2"/>
        <v>47664</v>
      </c>
      <c r="C44" s="2">
        <f t="shared" si="1"/>
        <v>47665</v>
      </c>
    </row>
    <row r="45" spans="2:3" x14ac:dyDescent="0.25">
      <c r="B45" s="2">
        <f t="shared" si="2"/>
        <v>47756</v>
      </c>
      <c r="C45" s="2">
        <f t="shared" si="1"/>
        <v>47757</v>
      </c>
    </row>
    <row r="46" spans="2:3" x14ac:dyDescent="0.25">
      <c r="B46" s="2">
        <f t="shared" si="2"/>
        <v>47848</v>
      </c>
      <c r="C46" s="2">
        <f t="shared" si="1"/>
        <v>47849</v>
      </c>
    </row>
    <row r="47" spans="2:3" x14ac:dyDescent="0.25">
      <c r="B47" s="2">
        <f t="shared" si="2"/>
        <v>47938</v>
      </c>
      <c r="C47" s="2">
        <f t="shared" si="1"/>
        <v>47939</v>
      </c>
    </row>
    <row r="48" spans="2:3" x14ac:dyDescent="0.25">
      <c r="B48" s="2">
        <f t="shared" si="2"/>
        <v>48029</v>
      </c>
      <c r="C48" s="2">
        <f t="shared" si="1"/>
        <v>48030</v>
      </c>
    </row>
    <row r="49" spans="2:3" x14ac:dyDescent="0.25">
      <c r="B49" s="2">
        <f t="shared" si="2"/>
        <v>48121</v>
      </c>
      <c r="C49" s="2">
        <f t="shared" si="1"/>
        <v>48122</v>
      </c>
    </row>
    <row r="50" spans="2:3" x14ac:dyDescent="0.25">
      <c r="B50" s="2">
        <f t="shared" si="2"/>
        <v>48213</v>
      </c>
      <c r="C50" s="2">
        <f t="shared" si="1"/>
        <v>48214</v>
      </c>
    </row>
    <row r="51" spans="2:3" x14ac:dyDescent="0.25">
      <c r="B51" s="2">
        <f t="shared" si="2"/>
        <v>48304</v>
      </c>
      <c r="C51" s="2">
        <f t="shared" si="1"/>
        <v>48305</v>
      </c>
    </row>
    <row r="52" spans="2:3" x14ac:dyDescent="0.25">
      <c r="B52" s="2">
        <f t="shared" si="2"/>
        <v>48395</v>
      </c>
      <c r="C52" s="2">
        <f t="shared" si="1"/>
        <v>48396</v>
      </c>
    </row>
    <row r="53" spans="2:3" x14ac:dyDescent="0.25">
      <c r="B53" s="2">
        <f t="shared" si="2"/>
        <v>48487</v>
      </c>
      <c r="C53" s="2">
        <f t="shared" si="1"/>
        <v>48488</v>
      </c>
    </row>
    <row r="54" spans="2:3" x14ac:dyDescent="0.25">
      <c r="B54" s="2">
        <f t="shared" si="2"/>
        <v>48579</v>
      </c>
      <c r="C54" s="2">
        <f t="shared" si="1"/>
        <v>48580</v>
      </c>
    </row>
    <row r="55" spans="2:3" x14ac:dyDescent="0.25">
      <c r="B55" s="2">
        <f t="shared" si="2"/>
        <v>48669</v>
      </c>
      <c r="C55" s="2">
        <f t="shared" si="1"/>
        <v>48670</v>
      </c>
    </row>
    <row r="56" spans="2:3" x14ac:dyDescent="0.25">
      <c r="B56" s="2">
        <f t="shared" si="2"/>
        <v>48760</v>
      </c>
      <c r="C56" s="2">
        <f t="shared" si="1"/>
        <v>48761</v>
      </c>
    </row>
    <row r="57" spans="2:3" x14ac:dyDescent="0.25">
      <c r="B57" s="2">
        <f t="shared" si="2"/>
        <v>48852</v>
      </c>
      <c r="C57" s="2">
        <f t="shared" si="1"/>
        <v>48853</v>
      </c>
    </row>
    <row r="58" spans="2:3" x14ac:dyDescent="0.25">
      <c r="B58" s="2">
        <f t="shared" si="2"/>
        <v>48944</v>
      </c>
      <c r="C58" s="2">
        <f t="shared" si="1"/>
        <v>48945</v>
      </c>
    </row>
    <row r="59" spans="2:3" x14ac:dyDescent="0.25">
      <c r="B59" s="2">
        <f t="shared" si="2"/>
        <v>49034</v>
      </c>
      <c r="C59" s="2">
        <f t="shared" si="1"/>
        <v>49035</v>
      </c>
    </row>
    <row r="60" spans="2:3" x14ac:dyDescent="0.25">
      <c r="B60" s="2">
        <f t="shared" si="2"/>
        <v>49125</v>
      </c>
      <c r="C60" s="2">
        <f t="shared" si="1"/>
        <v>49126</v>
      </c>
    </row>
    <row r="61" spans="2:3" x14ac:dyDescent="0.25">
      <c r="B61" s="2">
        <f t="shared" si="2"/>
        <v>49217</v>
      </c>
      <c r="C61" s="2">
        <f t="shared" si="1"/>
        <v>49218</v>
      </c>
    </row>
    <row r="62" spans="2:3" x14ac:dyDescent="0.25">
      <c r="B62" s="2">
        <f t="shared" si="2"/>
        <v>49309</v>
      </c>
      <c r="C62" s="2">
        <f t="shared" si="1"/>
        <v>49310</v>
      </c>
    </row>
    <row r="63" spans="2:3" x14ac:dyDescent="0.25">
      <c r="B63" s="2">
        <f t="shared" si="2"/>
        <v>49399</v>
      </c>
      <c r="C63" s="2">
        <f t="shared" si="1"/>
        <v>49400</v>
      </c>
    </row>
    <row r="64" spans="2:3" x14ac:dyDescent="0.25">
      <c r="B64" s="2">
        <f t="shared" si="2"/>
        <v>49490</v>
      </c>
      <c r="C64" s="2">
        <f t="shared" si="1"/>
        <v>49491</v>
      </c>
    </row>
    <row r="65" spans="2:3" x14ac:dyDescent="0.25">
      <c r="B65" s="2">
        <f t="shared" si="2"/>
        <v>49582</v>
      </c>
      <c r="C65" s="2">
        <f t="shared" si="1"/>
        <v>49583</v>
      </c>
    </row>
    <row r="66" spans="2:3" x14ac:dyDescent="0.25">
      <c r="B66" s="2">
        <f t="shared" si="2"/>
        <v>49674</v>
      </c>
      <c r="C66" s="2">
        <f t="shared" si="1"/>
        <v>49675</v>
      </c>
    </row>
    <row r="67" spans="2:3" x14ac:dyDescent="0.25">
      <c r="B67" s="2">
        <f t="shared" si="2"/>
        <v>49765</v>
      </c>
      <c r="C67" s="2">
        <f t="shared" si="1"/>
        <v>49766</v>
      </c>
    </row>
    <row r="68" spans="2:3" x14ac:dyDescent="0.25">
      <c r="B68" s="2">
        <f t="shared" si="2"/>
        <v>49856</v>
      </c>
      <c r="C68" s="2">
        <f t="shared" ref="C68:C83" si="3">+B68+1</f>
        <v>49857</v>
      </c>
    </row>
    <row r="69" spans="2:3" x14ac:dyDescent="0.25">
      <c r="B69" s="2">
        <f t="shared" si="2"/>
        <v>49948</v>
      </c>
      <c r="C69" s="2">
        <f t="shared" si="3"/>
        <v>49949</v>
      </c>
    </row>
    <row r="70" spans="2:3" x14ac:dyDescent="0.25">
      <c r="B70" s="2">
        <f t="shared" si="2"/>
        <v>50040</v>
      </c>
      <c r="C70" s="2">
        <f t="shared" si="3"/>
        <v>50041</v>
      </c>
    </row>
    <row r="71" spans="2:3" x14ac:dyDescent="0.25">
      <c r="B71" s="2">
        <f t="shared" si="2"/>
        <v>50130</v>
      </c>
      <c r="C71" s="2">
        <f t="shared" si="3"/>
        <v>50131</v>
      </c>
    </row>
    <row r="72" spans="2:3" x14ac:dyDescent="0.25">
      <c r="B72" s="2">
        <f t="shared" si="2"/>
        <v>50221</v>
      </c>
      <c r="C72" s="2">
        <f t="shared" si="3"/>
        <v>50222</v>
      </c>
    </row>
    <row r="73" spans="2:3" x14ac:dyDescent="0.25">
      <c r="B73" s="2">
        <f t="shared" si="2"/>
        <v>50313</v>
      </c>
      <c r="C73" s="2">
        <f t="shared" si="3"/>
        <v>50314</v>
      </c>
    </row>
    <row r="74" spans="2:3" x14ac:dyDescent="0.25">
      <c r="B74" s="2">
        <f t="shared" si="2"/>
        <v>50405</v>
      </c>
      <c r="C74" s="2">
        <f t="shared" si="3"/>
        <v>50406</v>
      </c>
    </row>
    <row r="75" spans="2:3" x14ac:dyDescent="0.25">
      <c r="B75" s="2">
        <f t="shared" si="2"/>
        <v>50495</v>
      </c>
      <c r="C75" s="2">
        <f t="shared" si="3"/>
        <v>50496</v>
      </c>
    </row>
    <row r="76" spans="2:3" x14ac:dyDescent="0.25">
      <c r="B76" s="2">
        <f t="shared" si="2"/>
        <v>50586</v>
      </c>
      <c r="C76" s="2">
        <f t="shared" si="3"/>
        <v>50587</v>
      </c>
    </row>
    <row r="77" spans="2:3" x14ac:dyDescent="0.25">
      <c r="B77" s="2">
        <f t="shared" si="2"/>
        <v>50678</v>
      </c>
      <c r="C77" s="2">
        <f t="shared" si="3"/>
        <v>50679</v>
      </c>
    </row>
    <row r="78" spans="2:3" x14ac:dyDescent="0.25">
      <c r="B78" s="2">
        <f t="shared" si="2"/>
        <v>50770</v>
      </c>
      <c r="C78" s="2">
        <f t="shared" si="3"/>
        <v>50771</v>
      </c>
    </row>
    <row r="79" spans="2:3" x14ac:dyDescent="0.25">
      <c r="B79" s="2">
        <f t="shared" si="2"/>
        <v>50860</v>
      </c>
      <c r="C79" s="2">
        <f t="shared" si="3"/>
        <v>50861</v>
      </c>
    </row>
    <row r="80" spans="2:3" x14ac:dyDescent="0.25">
      <c r="B80" s="2">
        <f t="shared" si="2"/>
        <v>50951</v>
      </c>
      <c r="C80" s="2">
        <f t="shared" si="3"/>
        <v>50952</v>
      </c>
    </row>
    <row r="81" spans="2:3" x14ac:dyDescent="0.25">
      <c r="B81" s="2">
        <f t="shared" si="2"/>
        <v>51043</v>
      </c>
      <c r="C81" s="2">
        <f t="shared" si="3"/>
        <v>51044</v>
      </c>
    </row>
    <row r="82" spans="2:3" x14ac:dyDescent="0.25">
      <c r="B82" s="2">
        <f t="shared" si="2"/>
        <v>51135</v>
      </c>
      <c r="C82" s="2">
        <f t="shared" si="3"/>
        <v>51136</v>
      </c>
    </row>
    <row r="83" spans="2:3" x14ac:dyDescent="0.25">
      <c r="B83" s="2">
        <f t="shared" si="2"/>
        <v>51226</v>
      </c>
      <c r="C83" s="2">
        <f t="shared" si="3"/>
        <v>51227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Anleitung</vt:lpstr>
      <vt:lpstr>Reporting</vt:lpstr>
      <vt:lpstr>Managementreport</vt:lpstr>
      <vt:lpstr>Settings</vt:lpstr>
      <vt:lpstr>Managementreport!Druckbereich</vt:lpstr>
      <vt:lpstr>Reporting!Druckbereich</vt:lpstr>
    </vt:vector>
  </TitlesOfParts>
  <Company>Landwirtschaftliche Rentenbank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Friske, Philipp</dc:creator>
  <cp:lastModifiedBy>Friske, Philipp</cp:lastModifiedBy>
  <dcterms:created xsi:type="dcterms:W3CDTF">2025-02-28T11:10:41Z</dcterms:created>
  <dcterms:modified xsi:type="dcterms:W3CDTF">2025-06-23T14:21:54Z</dcterms:modified>
</cp:coreProperties>
</file>